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mackenzie\Desktop\"/>
    </mc:Choice>
  </mc:AlternateContent>
  <bookViews>
    <workbookView xWindow="0" yWindow="0" windowWidth="25200" windowHeight="1018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2" l="1"/>
  <c r="M76" i="2" s="1"/>
  <c r="E75" i="2"/>
  <c r="M75" i="2" s="1"/>
  <c r="F79" i="2"/>
  <c r="M79" i="2" s="1"/>
  <c r="E74" i="2"/>
  <c r="M74" i="2" s="1"/>
  <c r="F77" i="2"/>
  <c r="M77" i="2" s="1"/>
  <c r="E73" i="2"/>
  <c r="L73" i="2" s="1"/>
  <c r="M78" i="2"/>
  <c r="L78" i="2"/>
  <c r="K78" i="2"/>
  <c r="J78" i="2"/>
  <c r="I78" i="2"/>
  <c r="M72" i="2"/>
  <c r="L72" i="2"/>
  <c r="K72" i="2"/>
  <c r="J72" i="2"/>
  <c r="I72" i="2"/>
  <c r="E70" i="2"/>
  <c r="K70" i="2" s="1"/>
  <c r="M69" i="2"/>
  <c r="L69" i="2"/>
  <c r="K69" i="2"/>
  <c r="J69" i="2"/>
  <c r="I69" i="2"/>
  <c r="F71" i="2"/>
  <c r="J71" i="2" s="1"/>
  <c r="E65" i="2"/>
  <c r="M65" i="2" s="1"/>
  <c r="M64" i="2"/>
  <c r="L64" i="2"/>
  <c r="K64" i="2"/>
  <c r="J64" i="2"/>
  <c r="I64" i="2"/>
  <c r="E68" i="2"/>
  <c r="L68" i="2" s="1"/>
  <c r="F63" i="2"/>
  <c r="M63" i="2" s="1"/>
  <c r="E62" i="2"/>
  <c r="L62" i="2" s="1"/>
  <c r="M67" i="2"/>
  <c r="L67" i="2"/>
  <c r="K67" i="2"/>
  <c r="J67" i="2"/>
  <c r="I67" i="2"/>
  <c r="E67" i="2"/>
  <c r="E66" i="2"/>
  <c r="M66" i="2" s="1"/>
  <c r="E59" i="2"/>
  <c r="M59" i="2" s="1"/>
  <c r="E58" i="2"/>
  <c r="I58" i="2" s="1"/>
  <c r="E56" i="2"/>
  <c r="M56" i="2" s="1"/>
  <c r="M54" i="2"/>
  <c r="E54" i="2"/>
  <c r="I54" i="2" s="1"/>
  <c r="E51" i="2"/>
  <c r="M51" i="2" s="1"/>
  <c r="F57" i="2"/>
  <c r="I57" i="2" s="1"/>
  <c r="E48" i="2"/>
  <c r="M48" i="2" s="1"/>
  <c r="E46" i="2"/>
  <c r="I46" i="2" s="1"/>
  <c r="E44" i="2"/>
  <c r="M44" i="2" s="1"/>
  <c r="F55" i="2"/>
  <c r="I55" i="2" s="1"/>
  <c r="M53" i="2"/>
  <c r="L53" i="2"/>
  <c r="K53" i="2"/>
  <c r="J53" i="2"/>
  <c r="I53" i="2"/>
  <c r="E43" i="2"/>
  <c r="K43" i="2" s="1"/>
  <c r="M52" i="2"/>
  <c r="L52" i="2"/>
  <c r="K52" i="2"/>
  <c r="J52" i="2"/>
  <c r="I52" i="2"/>
  <c r="E42" i="2"/>
  <c r="M42" i="2" s="1"/>
  <c r="M50" i="2"/>
  <c r="L50" i="2"/>
  <c r="K50" i="2"/>
  <c r="J50" i="2"/>
  <c r="I50" i="2"/>
  <c r="M47" i="2"/>
  <c r="L47" i="2"/>
  <c r="K47" i="2"/>
  <c r="J47" i="2"/>
  <c r="I47" i="2"/>
  <c r="F49" i="2"/>
  <c r="I49" i="2" s="1"/>
  <c r="F45" i="2"/>
  <c r="I45" i="2" s="1"/>
  <c r="E39" i="2"/>
  <c r="K39" i="2" s="1"/>
  <c r="E38" i="2"/>
  <c r="M38" i="2" s="1"/>
  <c r="E36" i="2"/>
  <c r="K36" i="2" s="1"/>
  <c r="E35" i="2"/>
  <c r="M35" i="2" s="1"/>
  <c r="E31" i="2"/>
  <c r="K31" i="2" s="1"/>
  <c r="F37" i="2"/>
  <c r="M37" i="2" s="1"/>
  <c r="E30" i="2"/>
  <c r="K30" i="2" s="1"/>
  <c r="E29" i="2"/>
  <c r="M29" i="2" s="1"/>
  <c r="E27" i="2"/>
  <c r="K27" i="2" s="1"/>
  <c r="F34" i="2"/>
  <c r="M34" i="2" s="1"/>
  <c r="M33" i="2"/>
  <c r="L33" i="2"/>
  <c r="K33" i="2"/>
  <c r="J33" i="2"/>
  <c r="I33" i="2"/>
  <c r="E24" i="2"/>
  <c r="M24" i="2" s="1"/>
  <c r="M32" i="2"/>
  <c r="L32" i="2"/>
  <c r="K32" i="2"/>
  <c r="J32" i="2"/>
  <c r="I32" i="2"/>
  <c r="E22" i="2"/>
  <c r="M22" i="2" s="1"/>
  <c r="M28" i="2"/>
  <c r="L28" i="2"/>
  <c r="K28" i="2"/>
  <c r="J28" i="2"/>
  <c r="I28" i="2"/>
  <c r="M25" i="2"/>
  <c r="L25" i="2"/>
  <c r="K25" i="2"/>
  <c r="J25" i="2"/>
  <c r="I25" i="2"/>
  <c r="F26" i="2"/>
  <c r="I26" i="2" s="1"/>
  <c r="F23" i="2"/>
  <c r="M23" i="2" s="1"/>
  <c r="I4" i="2"/>
  <c r="I5" i="2"/>
  <c r="I7" i="2"/>
  <c r="I9" i="2"/>
  <c r="I15" i="2"/>
  <c r="E19" i="2"/>
  <c r="M19" i="2" s="1"/>
  <c r="E18" i="2"/>
  <c r="M18" i="2" s="1"/>
  <c r="E17" i="2"/>
  <c r="K17" i="2" s="1"/>
  <c r="E16" i="2"/>
  <c r="M16" i="2" s="1"/>
  <c r="E8" i="2"/>
  <c r="J8" i="2" s="1"/>
  <c r="E6" i="2"/>
  <c r="L6" i="2" s="1"/>
  <c r="E15" i="2"/>
  <c r="K15" i="2" s="1"/>
  <c r="E12" i="2"/>
  <c r="L12" i="2" s="1"/>
  <c r="E13" i="2"/>
  <c r="M13" i="2" s="1"/>
  <c r="E11" i="2"/>
  <c r="I11" i="2" s="1"/>
  <c r="M9" i="2"/>
  <c r="L9" i="2"/>
  <c r="K9" i="2"/>
  <c r="J9" i="2"/>
  <c r="M7" i="2"/>
  <c r="L7" i="2"/>
  <c r="K7" i="2"/>
  <c r="J7" i="2"/>
  <c r="M5" i="2"/>
  <c r="L5" i="2"/>
  <c r="K5" i="2"/>
  <c r="J5" i="2"/>
  <c r="M4" i="2"/>
  <c r="L4" i="2"/>
  <c r="K4" i="2"/>
  <c r="J4" i="2"/>
  <c r="F14" i="2"/>
  <c r="M14" i="2" s="1"/>
  <c r="F10" i="2"/>
  <c r="L10" i="2" s="1"/>
  <c r="F3" i="2"/>
  <c r="L3" i="2" s="1"/>
  <c r="F2" i="2"/>
  <c r="I2" i="2" s="1"/>
  <c r="R5" i="1"/>
  <c r="R9" i="1" s="1"/>
  <c r="S5" i="1"/>
  <c r="S9" i="1"/>
  <c r="R10" i="1"/>
  <c r="S10" i="1"/>
  <c r="R11" i="1"/>
  <c r="S11" i="1"/>
  <c r="R12" i="1"/>
  <c r="S12" i="1"/>
  <c r="P5" i="1"/>
  <c r="Q5" i="1"/>
  <c r="P9" i="1"/>
  <c r="Q9" i="1"/>
  <c r="P10" i="1"/>
  <c r="Q10" i="1"/>
  <c r="P11" i="1"/>
  <c r="Q11" i="1"/>
  <c r="P12" i="1"/>
  <c r="Q12" i="1"/>
  <c r="O9" i="1"/>
  <c r="O10" i="1"/>
  <c r="O11" i="1"/>
  <c r="O12" i="1"/>
  <c r="O5" i="1"/>
  <c r="N5" i="1"/>
  <c r="N9" i="1" s="1"/>
  <c r="N10" i="1"/>
  <c r="N11" i="1"/>
  <c r="N12" i="1"/>
  <c r="M5" i="1"/>
  <c r="K5" i="1"/>
  <c r="L5" i="1"/>
  <c r="C9" i="1"/>
  <c r="D9" i="1"/>
  <c r="E9" i="1"/>
  <c r="F9" i="1"/>
  <c r="G9" i="1"/>
  <c r="H9" i="1"/>
  <c r="I9" i="1"/>
  <c r="J9" i="1"/>
  <c r="K9" i="1"/>
  <c r="L9" i="1"/>
  <c r="M9" i="1"/>
  <c r="C10" i="1"/>
  <c r="D10" i="1"/>
  <c r="E10" i="1"/>
  <c r="F10" i="1"/>
  <c r="G10" i="1"/>
  <c r="H10" i="1"/>
  <c r="I10" i="1"/>
  <c r="J10" i="1"/>
  <c r="K10" i="1"/>
  <c r="L10" i="1"/>
  <c r="M10" i="1"/>
  <c r="C11" i="1"/>
  <c r="D11" i="1"/>
  <c r="E11" i="1"/>
  <c r="F11" i="1"/>
  <c r="G11" i="1"/>
  <c r="H11" i="1"/>
  <c r="I11" i="1"/>
  <c r="J11" i="1"/>
  <c r="K11" i="1"/>
  <c r="L11" i="1"/>
  <c r="M11" i="1"/>
  <c r="C12" i="1"/>
  <c r="D12" i="1"/>
  <c r="E12" i="1"/>
  <c r="F12" i="1"/>
  <c r="G12" i="1"/>
  <c r="H12" i="1"/>
  <c r="I12" i="1"/>
  <c r="J12" i="1"/>
  <c r="K12" i="1"/>
  <c r="L12" i="1"/>
  <c r="M12" i="1"/>
  <c r="B12" i="1"/>
  <c r="B11" i="1"/>
  <c r="B10" i="1"/>
  <c r="B9" i="1"/>
  <c r="J5" i="1"/>
  <c r="E6" i="1"/>
  <c r="D6" i="1"/>
  <c r="B6" i="1"/>
  <c r="C6" i="1"/>
  <c r="K54" i="2" l="1"/>
  <c r="L54" i="2"/>
  <c r="M49" i="2"/>
  <c r="K46" i="2"/>
  <c r="J26" i="2"/>
  <c r="L46" i="2"/>
  <c r="M46" i="2"/>
  <c r="L27" i="2"/>
  <c r="J2" i="2"/>
  <c r="L2" i="2"/>
  <c r="M2" i="2"/>
  <c r="L70" i="2"/>
  <c r="K2" i="2"/>
  <c r="I12" i="2"/>
  <c r="I13" i="2"/>
  <c r="L30" i="2"/>
  <c r="L39" i="2"/>
  <c r="J57" i="2"/>
  <c r="K55" i="2"/>
  <c r="K58" i="2"/>
  <c r="M73" i="2"/>
  <c r="L55" i="2"/>
  <c r="M55" i="2"/>
  <c r="J63" i="2"/>
  <c r="J49" i="2"/>
  <c r="L43" i="2"/>
  <c r="K63" i="2"/>
  <c r="L71" i="2"/>
  <c r="M31" i="2"/>
  <c r="K49" i="2"/>
  <c r="M43" i="2"/>
  <c r="L63" i="2"/>
  <c r="M71" i="2"/>
  <c r="L36" i="2"/>
  <c r="I19" i="2"/>
  <c r="M27" i="2"/>
  <c r="M36" i="2"/>
  <c r="J55" i="2"/>
  <c r="J58" i="2"/>
  <c r="M30" i="2"/>
  <c r="M39" i="2"/>
  <c r="I43" i="2"/>
  <c r="K57" i="2"/>
  <c r="M70" i="2"/>
  <c r="K8" i="2"/>
  <c r="J43" i="2"/>
  <c r="L57" i="2"/>
  <c r="L58" i="2"/>
  <c r="I63" i="2"/>
  <c r="L8" i="2"/>
  <c r="M57" i="2"/>
  <c r="M58" i="2"/>
  <c r="K71" i="2"/>
  <c r="M8" i="2"/>
  <c r="L31" i="2"/>
  <c r="L49" i="2"/>
  <c r="J46" i="2"/>
  <c r="J54" i="2"/>
  <c r="I73" i="2"/>
  <c r="J73" i="2"/>
  <c r="K73" i="2"/>
  <c r="L75" i="2"/>
  <c r="I68" i="2"/>
  <c r="K66" i="2"/>
  <c r="K62" i="2"/>
  <c r="K68" i="2"/>
  <c r="L65" i="2"/>
  <c r="I77" i="2"/>
  <c r="I79" i="2"/>
  <c r="I76" i="2"/>
  <c r="I74" i="2"/>
  <c r="J74" i="2"/>
  <c r="K74" i="2"/>
  <c r="L74" i="2"/>
  <c r="I66" i="2"/>
  <c r="I62" i="2"/>
  <c r="J65" i="2"/>
  <c r="J66" i="2"/>
  <c r="J62" i="2"/>
  <c r="L66" i="2"/>
  <c r="J76" i="2"/>
  <c r="M62" i="2"/>
  <c r="M68" i="2"/>
  <c r="I70" i="2"/>
  <c r="K77" i="2"/>
  <c r="K79" i="2"/>
  <c r="K76" i="2"/>
  <c r="J68" i="2"/>
  <c r="J77" i="2"/>
  <c r="I71" i="2"/>
  <c r="J70" i="2"/>
  <c r="L77" i="2"/>
  <c r="L79" i="2"/>
  <c r="L76" i="2"/>
  <c r="I75" i="2"/>
  <c r="J75" i="2"/>
  <c r="K75" i="2"/>
  <c r="I65" i="2"/>
  <c r="K65" i="2"/>
  <c r="J79" i="2"/>
  <c r="I42" i="2"/>
  <c r="I51" i="2"/>
  <c r="L45" i="2"/>
  <c r="J44" i="2"/>
  <c r="J48" i="2"/>
  <c r="J51" i="2"/>
  <c r="J56" i="2"/>
  <c r="J59" i="2"/>
  <c r="J45" i="2"/>
  <c r="K45" i="2"/>
  <c r="I44" i="2"/>
  <c r="I59" i="2"/>
  <c r="M45" i="2"/>
  <c r="K44" i="2"/>
  <c r="K48" i="2"/>
  <c r="K51" i="2"/>
  <c r="K56" i="2"/>
  <c r="K59" i="2"/>
  <c r="J42" i="2"/>
  <c r="K42" i="2"/>
  <c r="I56" i="2"/>
  <c r="L44" i="2"/>
  <c r="L48" i="2"/>
  <c r="L51" i="2"/>
  <c r="L56" i="2"/>
  <c r="L59" i="2"/>
  <c r="L42" i="2"/>
  <c r="I48" i="2"/>
  <c r="J34" i="2"/>
  <c r="J29" i="2"/>
  <c r="J37" i="2"/>
  <c r="J35" i="2"/>
  <c r="J38" i="2"/>
  <c r="K26" i="2"/>
  <c r="I34" i="2"/>
  <c r="I35" i="2"/>
  <c r="L26" i="2"/>
  <c r="M26" i="2"/>
  <c r="L35" i="2"/>
  <c r="I29" i="2"/>
  <c r="I37" i="2"/>
  <c r="I38" i="2"/>
  <c r="I24" i="2"/>
  <c r="I22" i="2"/>
  <c r="J24" i="2"/>
  <c r="K34" i="2"/>
  <c r="K29" i="2"/>
  <c r="K37" i="2"/>
  <c r="K35" i="2"/>
  <c r="K38" i="2"/>
  <c r="J22" i="2"/>
  <c r="K24" i="2"/>
  <c r="L34" i="2"/>
  <c r="L29" i="2"/>
  <c r="L37" i="2"/>
  <c r="L38" i="2"/>
  <c r="I23" i="2"/>
  <c r="K22" i="2"/>
  <c r="L24" i="2"/>
  <c r="J23" i="2"/>
  <c r="L22" i="2"/>
  <c r="K23" i="2"/>
  <c r="I27" i="2"/>
  <c r="I30" i="2"/>
  <c r="I31" i="2"/>
  <c r="I36" i="2"/>
  <c r="I39" i="2"/>
  <c r="L23" i="2"/>
  <c r="J27" i="2"/>
  <c r="J30" i="2"/>
  <c r="J31" i="2"/>
  <c r="J36" i="2"/>
  <c r="J39" i="2"/>
  <c r="J11" i="2"/>
  <c r="L11" i="2"/>
  <c r="M11" i="2"/>
  <c r="M10" i="2"/>
  <c r="K11" i="2"/>
  <c r="L17" i="2"/>
  <c r="M17" i="2"/>
  <c r="M12" i="2"/>
  <c r="I18" i="2"/>
  <c r="I17" i="2"/>
  <c r="I14" i="2"/>
  <c r="I16" i="2"/>
  <c r="I10" i="2"/>
  <c r="I8" i="2"/>
  <c r="I3" i="2"/>
  <c r="I6" i="2"/>
  <c r="L15" i="2"/>
  <c r="K13" i="2"/>
  <c r="M15" i="2"/>
  <c r="J16" i="2"/>
  <c r="L13" i="2"/>
  <c r="K16" i="2"/>
  <c r="M3" i="2"/>
  <c r="J6" i="2"/>
  <c r="L16" i="2"/>
  <c r="K6" i="2"/>
  <c r="J19" i="2"/>
  <c r="K19" i="2"/>
  <c r="K10" i="2"/>
  <c r="K12" i="2"/>
  <c r="M6" i="2"/>
  <c r="J17" i="2"/>
  <c r="L19" i="2"/>
  <c r="J14" i="2"/>
  <c r="J15" i="2"/>
  <c r="K14" i="2"/>
  <c r="J18" i="2"/>
  <c r="J3" i="2"/>
  <c r="L14" i="2"/>
  <c r="J13" i="2"/>
  <c r="K18" i="2"/>
  <c r="K3" i="2"/>
  <c r="L18" i="2"/>
  <c r="J10" i="2"/>
  <c r="J12" i="2"/>
</calcChain>
</file>

<file path=xl/sharedStrings.xml><?xml version="1.0" encoding="utf-8"?>
<sst xmlns="http://schemas.openxmlformats.org/spreadsheetml/2006/main" count="179" uniqueCount="18">
  <si>
    <t>Shaw</t>
  </si>
  <si>
    <t>Company</t>
  </si>
  <si>
    <t>Down</t>
  </si>
  <si>
    <t>Up</t>
  </si>
  <si>
    <t>Transfer</t>
  </si>
  <si>
    <t>First 6</t>
  </si>
  <si>
    <t>Full price</t>
  </si>
  <si>
    <t>Price for 1 year</t>
  </si>
  <si>
    <t>Telus</t>
  </si>
  <si>
    <t>Activation</t>
  </si>
  <si>
    <t>Additional Monthly</t>
  </si>
  <si>
    <t>Price for 2 years</t>
  </si>
  <si>
    <t>Price for 3 years</t>
  </si>
  <si>
    <t>Price for 5 years</t>
  </si>
  <si>
    <t>Unlimited</t>
  </si>
  <si>
    <t>TS Cable</t>
  </si>
  <si>
    <t>TS DSL</t>
  </si>
  <si>
    <t>Price for 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</si>
</sst>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40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right" vertical="bottom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right" vertical="bottom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right" vertical="bottom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M19" totalsRowShown="0">
  <autoFilter ref="A1:M19"/>
  <sortState ref="A2:M19">
    <sortCondition ref="I1:I19"/>
  </sortState>
  <tableColumns count="13">
    <tableColumn id="1" name="Company"/>
    <tableColumn id="2" name="Down"/>
    <tableColumn id="3" name="Up"/>
    <tableColumn id="4" name="Transfer" dataDxfId="39"/>
    <tableColumn id="5" name="Activation" dataDxfId="38">
      <calculatedColumnFormula>99+79-20</calculatedColumnFormula>
    </tableColumn>
    <tableColumn id="6" name="First 6" dataDxfId="37"/>
    <tableColumn id="7" name="Full price" dataDxfId="36"/>
    <tableColumn id="8" name="Additional Monthly" dataDxfId="35"/>
    <tableColumn id="13" name="Price for 6 months" dataDxfId="0">
      <calculatedColumnFormula>E2+((H2+F2)*6)</calculatedColumnFormula>
    </tableColumn>
    <tableColumn id="9" name="Price for 1 year" dataDxfId="34">
      <calculatedColumnFormula>E2+((H2+F2)*6)+((H2+G2)*6)</calculatedColumnFormula>
    </tableColumn>
    <tableColumn id="10" name="Price for 2 years" dataDxfId="33">
      <calculatedColumnFormula>E2+((H2+F2)*6)+((H2+G2)*(6+12))</calculatedColumnFormula>
    </tableColumn>
    <tableColumn id="11" name="Price for 3 years" dataDxfId="32">
      <calculatedColumnFormula>E2+((H2+F2)*6)+((H2+G2)*(6+24))</calculatedColumnFormula>
    </tableColumn>
    <tableColumn id="12" name="Price for 5 years" dataDxfId="31">
      <calculatedColumnFormula>E2+((H2+F2)*6)+((H2+G2)*(6+(12*5)))</calculatedColumn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21:M39" totalsRowShown="0">
  <autoFilter ref="A21:M39"/>
  <sortState ref="A22:M39">
    <sortCondition ref="K21:K39"/>
  </sortState>
  <tableColumns count="13">
    <tableColumn id="1" name="Company"/>
    <tableColumn id="2" name="Down"/>
    <tableColumn id="3" name="Up"/>
    <tableColumn id="4" name="Transfer" dataDxfId="30"/>
    <tableColumn id="5" name="Activation" dataDxfId="29">
      <calculatedColumnFormula>99+79-20</calculatedColumnFormula>
    </tableColumn>
    <tableColumn id="6" name="First 6" dataDxfId="28"/>
    <tableColumn id="7" name="Full price" dataDxfId="27"/>
    <tableColumn id="8" name="Additional Monthly" dataDxfId="26"/>
    <tableColumn id="13" name="Price for 6 months" dataDxfId="25">
      <calculatedColumnFormula>E22+((H22+F22)*6)</calculatedColumnFormula>
    </tableColumn>
    <tableColumn id="9" name="Price for 1 year" dataDxfId="24">
      <calculatedColumnFormula>E22+((H22+F22)*6)+((H22+G22)*6)</calculatedColumnFormula>
    </tableColumn>
    <tableColumn id="10" name="Price for 2 years" dataDxfId="23">
      <calculatedColumnFormula>E22+((H22+F22)*6)+((H22+G22)*(6+12))</calculatedColumnFormula>
    </tableColumn>
    <tableColumn id="11" name="Price for 3 years" dataDxfId="22">
      <calculatedColumnFormula>E22+((H22+F22)*6)+((H22+G22)*(6+24))</calculatedColumnFormula>
    </tableColumn>
    <tableColumn id="12" name="Price for 5 years" dataDxfId="21">
      <calculatedColumnFormula>E22+((H22+F22)*6)+((H22+G22)*(6+(12*5)))</calculatedColumnFormula>
    </tableColumn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id="4" name="Table15" displayName="Table15" ref="A41:M59" totalsRowShown="0">
  <autoFilter ref="A41:M59"/>
  <sortState ref="A42:M59">
    <sortCondition ref="M41:M59"/>
  </sortState>
  <tableColumns count="13">
    <tableColumn id="1" name="Company"/>
    <tableColumn id="2" name="Down"/>
    <tableColumn id="3" name="Up"/>
    <tableColumn id="4" name="Transfer" dataDxfId="20"/>
    <tableColumn id="5" name="Activation" dataDxfId="19">
      <calculatedColumnFormula>99+79-20</calculatedColumnFormula>
    </tableColumn>
    <tableColumn id="6" name="First 6" dataDxfId="18"/>
    <tableColumn id="7" name="Full price" dataDxfId="17"/>
    <tableColumn id="8" name="Additional Monthly" dataDxfId="16"/>
    <tableColumn id="13" name="Price for 6 months" dataDxfId="15">
      <calculatedColumnFormula>E42+((H42+F42)*6)</calculatedColumnFormula>
    </tableColumn>
    <tableColumn id="9" name="Price for 1 year" dataDxfId="14">
      <calculatedColumnFormula>E42+((H42+F42)*6)+((H42+G42)*6)</calculatedColumnFormula>
    </tableColumn>
    <tableColumn id="10" name="Price for 2 years" dataDxfId="13">
      <calculatedColumnFormula>E42+((H42+F42)*6)+((H42+G42)*(6+12))</calculatedColumnFormula>
    </tableColumn>
    <tableColumn id="11" name="Price for 3 years" dataDxfId="12">
      <calculatedColumnFormula>E42+((H42+F42)*6)+((H42+G42)*(6+24))</calculatedColumnFormula>
    </tableColumn>
    <tableColumn id="12" name="Price for 5 years" dataDxfId="11">
      <calculatedColumnFormula>E42+((H42+F42)*6)+((H42+G42)*(6+(12*5)))</calculatedColumnFormula>
    </tableColumn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5" name="Table156" displayName="Table156" ref="A61:M79" totalsRowShown="0">
  <autoFilter ref="A61:M79"/>
  <sortState ref="A62:M79">
    <sortCondition ref="B61:B79"/>
  </sortState>
  <tableColumns count="13">
    <tableColumn id="1" name="Company"/>
    <tableColumn id="2" name="Down"/>
    <tableColumn id="3" name="Up"/>
    <tableColumn id="4" name="Transfer" dataDxfId="10"/>
    <tableColumn id="5" name="Activation" dataDxfId="9">
      <calculatedColumnFormula>99+79-20</calculatedColumnFormula>
    </tableColumn>
    <tableColumn id="6" name="First 6" dataDxfId="8"/>
    <tableColumn id="7" name="Full price" dataDxfId="7"/>
    <tableColumn id="8" name="Additional Monthly" dataDxfId="6"/>
    <tableColumn id="13" name="Price for 6 months" dataDxfId="5">
      <calculatedColumnFormula>E62+((H62+F62)*6)</calculatedColumnFormula>
    </tableColumn>
    <tableColumn id="9" name="Price for 1 year" dataDxfId="4">
      <calculatedColumnFormula>E62+((H62+F62)*6)+((H62+G62)*6)</calculatedColumnFormula>
    </tableColumn>
    <tableColumn id="10" name="Price for 2 years" dataDxfId="3">
      <calculatedColumnFormula>E62+((H62+F62)*6)+((H62+G62)*(6+12))</calculatedColumnFormula>
    </tableColumn>
    <tableColumn id="11" name="Price for 3 years" dataDxfId="2">
      <calculatedColumnFormula>E62+((H62+F62)*6)+((H62+G62)*(6+24))</calculatedColumnFormula>
    </tableColumn>
    <tableColumn id="12" name="Price for 5 years" dataDxfId="1">
      <calculatedColumnFormula>E62+((H62+F62)*6)+((H62+G62)*(6+(12*5)))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L1" workbookViewId="0">
      <selection activeCell="S12" sqref="A1:S12"/>
    </sheetView>
  </sheetViews>
  <sheetFormatPr defaultRowHeight="15" x14ac:dyDescent="0.25"/>
  <cols>
    <col min="1" max="1" width="17.7109375" customWidth="1"/>
  </cols>
  <sheetData>
    <row r="1" spans="1:19" x14ac:dyDescent="0.25">
      <c r="A1" t="s">
        <v>1</v>
      </c>
      <c r="B1" t="s">
        <v>0</v>
      </c>
      <c r="C1" t="s">
        <v>0</v>
      </c>
      <c r="D1" t="s">
        <v>0</v>
      </c>
      <c r="E1" t="s">
        <v>0</v>
      </c>
      <c r="F1" t="s">
        <v>8</v>
      </c>
      <c r="G1" t="s">
        <v>8</v>
      </c>
      <c r="H1" t="s">
        <v>8</v>
      </c>
      <c r="I1" t="s">
        <v>8</v>
      </c>
      <c r="J1" t="s">
        <v>16</v>
      </c>
      <c r="K1" t="s">
        <v>16</v>
      </c>
      <c r="L1" t="s">
        <v>16</v>
      </c>
      <c r="M1" t="s">
        <v>16</v>
      </c>
      <c r="N1" t="s">
        <v>15</v>
      </c>
      <c r="O1" t="s">
        <v>15</v>
      </c>
      <c r="P1" t="s">
        <v>15</v>
      </c>
      <c r="Q1" t="s">
        <v>15</v>
      </c>
      <c r="R1" t="s">
        <v>15</v>
      </c>
      <c r="S1" t="s">
        <v>15</v>
      </c>
    </row>
    <row r="2" spans="1:19" x14ac:dyDescent="0.25">
      <c r="A2" t="s">
        <v>2</v>
      </c>
      <c r="B2">
        <v>15</v>
      </c>
      <c r="C2">
        <v>30</v>
      </c>
      <c r="D2">
        <v>60</v>
      </c>
      <c r="E2">
        <v>120</v>
      </c>
      <c r="F2">
        <v>15</v>
      </c>
      <c r="G2">
        <v>25</v>
      </c>
      <c r="H2">
        <v>50</v>
      </c>
      <c r="I2">
        <v>100</v>
      </c>
      <c r="J2">
        <v>15</v>
      </c>
      <c r="K2">
        <v>15</v>
      </c>
      <c r="L2">
        <v>25</v>
      </c>
      <c r="M2">
        <v>25</v>
      </c>
      <c r="N2">
        <v>25</v>
      </c>
      <c r="O2">
        <v>25</v>
      </c>
      <c r="P2">
        <v>50</v>
      </c>
      <c r="Q2">
        <v>50</v>
      </c>
      <c r="R2">
        <v>50</v>
      </c>
      <c r="S2">
        <v>50</v>
      </c>
    </row>
    <row r="3" spans="1:19" x14ac:dyDescent="0.25">
      <c r="A3" t="s">
        <v>3</v>
      </c>
      <c r="B3">
        <v>0.5</v>
      </c>
      <c r="C3">
        <v>2.5</v>
      </c>
      <c r="D3">
        <v>3</v>
      </c>
      <c r="E3">
        <v>6</v>
      </c>
      <c r="F3">
        <v>1</v>
      </c>
      <c r="G3">
        <v>5</v>
      </c>
      <c r="H3">
        <v>10</v>
      </c>
      <c r="I3">
        <v>20</v>
      </c>
      <c r="J3">
        <v>1</v>
      </c>
      <c r="K3">
        <v>1</v>
      </c>
      <c r="L3">
        <v>5</v>
      </c>
      <c r="M3">
        <v>5</v>
      </c>
      <c r="N3">
        <v>2.5</v>
      </c>
      <c r="O3">
        <v>2.5</v>
      </c>
      <c r="P3">
        <v>3</v>
      </c>
      <c r="Q3">
        <v>3</v>
      </c>
      <c r="R3">
        <v>3</v>
      </c>
      <c r="S3">
        <v>3</v>
      </c>
    </row>
    <row r="4" spans="1:19" x14ac:dyDescent="0.25">
      <c r="A4" t="s">
        <v>4</v>
      </c>
      <c r="B4">
        <v>125</v>
      </c>
      <c r="C4">
        <v>250</v>
      </c>
      <c r="D4">
        <v>400</v>
      </c>
      <c r="E4">
        <v>750</v>
      </c>
      <c r="F4">
        <v>150</v>
      </c>
      <c r="G4">
        <v>250</v>
      </c>
      <c r="H4">
        <v>400</v>
      </c>
      <c r="I4">
        <v>500</v>
      </c>
      <c r="J4">
        <v>300</v>
      </c>
      <c r="K4" t="s">
        <v>14</v>
      </c>
      <c r="L4">
        <v>300</v>
      </c>
      <c r="M4" t="s">
        <v>14</v>
      </c>
      <c r="N4">
        <v>300</v>
      </c>
      <c r="O4" t="s">
        <v>14</v>
      </c>
      <c r="P4">
        <v>300</v>
      </c>
      <c r="Q4" t="s">
        <v>14</v>
      </c>
      <c r="R4">
        <v>300</v>
      </c>
      <c r="S4" t="s">
        <v>14</v>
      </c>
    </row>
    <row r="5" spans="1:19" x14ac:dyDescent="0.25">
      <c r="A5" t="s">
        <v>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f>39.99+55+130+10</f>
        <v>234.99</v>
      </c>
      <c r="K5">
        <f t="shared" ref="K5:Q5" si="0">39.99+55+130+10</f>
        <v>234.99</v>
      </c>
      <c r="L5">
        <f t="shared" si="0"/>
        <v>234.99</v>
      </c>
      <c r="M5">
        <f t="shared" si="0"/>
        <v>234.99</v>
      </c>
      <c r="N5">
        <f>99+79-20</f>
        <v>158</v>
      </c>
      <c r="O5">
        <f>99+79-20</f>
        <v>158</v>
      </c>
      <c r="P5">
        <f t="shared" ref="P5:S5" si="1">99+79-20</f>
        <v>158</v>
      </c>
      <c r="Q5">
        <f t="shared" si="1"/>
        <v>158</v>
      </c>
      <c r="R5">
        <f t="shared" si="1"/>
        <v>158</v>
      </c>
      <c r="S5">
        <f t="shared" si="1"/>
        <v>158</v>
      </c>
    </row>
    <row r="6" spans="1:19" x14ac:dyDescent="0.25">
      <c r="A6" t="s">
        <v>5</v>
      </c>
      <c r="B6">
        <f>30*5/6</f>
        <v>25</v>
      </c>
      <c r="C6">
        <f>35*5/6</f>
        <v>29.166666666666668</v>
      </c>
      <c r="D6">
        <f>90*5/6</f>
        <v>75</v>
      </c>
      <c r="E6">
        <f>120*5/6</f>
        <v>100</v>
      </c>
      <c r="F6">
        <v>48</v>
      </c>
      <c r="G6">
        <v>53</v>
      </c>
      <c r="H6">
        <v>68</v>
      </c>
      <c r="I6">
        <v>73</v>
      </c>
      <c r="J6">
        <v>40</v>
      </c>
      <c r="K6">
        <v>48</v>
      </c>
      <c r="L6">
        <v>45</v>
      </c>
      <c r="M6">
        <v>54</v>
      </c>
      <c r="N6">
        <v>39</v>
      </c>
      <c r="O6">
        <v>45</v>
      </c>
      <c r="P6">
        <v>85</v>
      </c>
      <c r="Q6">
        <v>100</v>
      </c>
      <c r="R6">
        <v>145</v>
      </c>
      <c r="S6">
        <v>169</v>
      </c>
    </row>
    <row r="7" spans="1:19" x14ac:dyDescent="0.25">
      <c r="A7" t="s">
        <v>6</v>
      </c>
      <c r="B7">
        <v>60</v>
      </c>
      <c r="C7">
        <v>70</v>
      </c>
      <c r="D7">
        <v>90</v>
      </c>
      <c r="E7">
        <v>120</v>
      </c>
      <c r="F7">
        <v>63</v>
      </c>
      <c r="G7">
        <v>68</v>
      </c>
      <c r="H7">
        <v>83</v>
      </c>
      <c r="I7">
        <v>88</v>
      </c>
      <c r="J7">
        <v>40</v>
      </c>
      <c r="K7">
        <v>48</v>
      </c>
      <c r="L7">
        <v>45</v>
      </c>
      <c r="M7">
        <v>54</v>
      </c>
      <c r="N7">
        <v>39</v>
      </c>
      <c r="O7">
        <v>45</v>
      </c>
      <c r="P7">
        <v>85</v>
      </c>
      <c r="Q7">
        <v>100</v>
      </c>
      <c r="R7">
        <v>145</v>
      </c>
      <c r="S7">
        <v>169</v>
      </c>
    </row>
    <row r="8" spans="1:19" x14ac:dyDescent="0.25">
      <c r="A8" t="s">
        <v>10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12.66</v>
      </c>
      <c r="K8">
        <v>12.66</v>
      </c>
      <c r="L8">
        <v>12.66</v>
      </c>
      <c r="M8">
        <v>12.66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19" x14ac:dyDescent="0.25">
      <c r="A9" t="s">
        <v>7</v>
      </c>
      <c r="B9">
        <f>B5+((B8+B6)*6)+((B8+B7)*6)</f>
        <v>510</v>
      </c>
      <c r="C9">
        <f t="shared" ref="C9:N9" si="2">C5+((C8+C6)*6)+((C8+C7)*6)</f>
        <v>595</v>
      </c>
      <c r="D9">
        <f t="shared" si="2"/>
        <v>990</v>
      </c>
      <c r="E9">
        <f t="shared" si="2"/>
        <v>1320</v>
      </c>
      <c r="F9">
        <f t="shared" si="2"/>
        <v>666</v>
      </c>
      <c r="G9">
        <f t="shared" si="2"/>
        <v>726</v>
      </c>
      <c r="H9">
        <f t="shared" si="2"/>
        <v>906</v>
      </c>
      <c r="I9">
        <f t="shared" si="2"/>
        <v>966</v>
      </c>
      <c r="J9">
        <f t="shared" si="2"/>
        <v>866.91000000000008</v>
      </c>
      <c r="K9">
        <f t="shared" si="2"/>
        <v>962.91000000000008</v>
      </c>
      <c r="L9">
        <f t="shared" si="2"/>
        <v>926.91000000000008</v>
      </c>
      <c r="M9">
        <f t="shared" si="2"/>
        <v>1034.9100000000001</v>
      </c>
      <c r="N9">
        <f t="shared" ref="N9:O9" si="3">N5+((N8+N6)*6)+((N8+N7)*6)</f>
        <v>626</v>
      </c>
      <c r="O9">
        <f t="shared" si="3"/>
        <v>698</v>
      </c>
      <c r="P9">
        <f t="shared" ref="P9" si="4">P5+((P8+P6)*6)+((P8+P7)*6)</f>
        <v>1178</v>
      </c>
      <c r="Q9">
        <f t="shared" ref="Q9" si="5">Q5+((Q8+Q6)*6)+((Q8+Q7)*6)</f>
        <v>1358</v>
      </c>
      <c r="R9">
        <f t="shared" ref="R9" si="6">R5+((R8+R6)*6)+((R8+R7)*6)</f>
        <v>1898</v>
      </c>
      <c r="S9">
        <f t="shared" ref="S9" si="7">S5+((S8+S6)*6)+((S8+S7)*6)</f>
        <v>2186</v>
      </c>
    </row>
    <row r="10" spans="1:19" x14ac:dyDescent="0.25">
      <c r="A10" t="s">
        <v>11</v>
      </c>
      <c r="B10">
        <f>B5+((B8+B6)*6)+((B8+B7)*(6+12))</f>
        <v>1230</v>
      </c>
      <c r="C10">
        <f t="shared" ref="C10:N10" si="8">C5+((C8+C6)*6)+((C8+C7)*(6+12))</f>
        <v>1435</v>
      </c>
      <c r="D10">
        <f t="shared" si="8"/>
        <v>2070</v>
      </c>
      <c r="E10">
        <f t="shared" si="8"/>
        <v>2760</v>
      </c>
      <c r="F10">
        <f t="shared" si="8"/>
        <v>1422</v>
      </c>
      <c r="G10">
        <f t="shared" si="8"/>
        <v>1542</v>
      </c>
      <c r="H10">
        <f t="shared" si="8"/>
        <v>1902</v>
      </c>
      <c r="I10">
        <f t="shared" si="8"/>
        <v>2022</v>
      </c>
      <c r="J10">
        <f t="shared" si="8"/>
        <v>1498.83</v>
      </c>
      <c r="K10">
        <f t="shared" si="8"/>
        <v>1690.83</v>
      </c>
      <c r="L10">
        <f t="shared" si="8"/>
        <v>1618.83</v>
      </c>
      <c r="M10">
        <f t="shared" si="8"/>
        <v>1834.83</v>
      </c>
      <c r="N10">
        <f t="shared" ref="N10:Q10" si="9">N5+((N8+N6)*6)+((N8+N7)*(6+12))</f>
        <v>1094</v>
      </c>
      <c r="O10">
        <f t="shared" ref="O10:Q10" si="10">O5+((O8+O6)*6)+((O8+O7)*(6+12))</f>
        <v>1238</v>
      </c>
      <c r="P10">
        <f t="shared" si="10"/>
        <v>2198</v>
      </c>
      <c r="Q10">
        <f t="shared" si="10"/>
        <v>2558</v>
      </c>
      <c r="R10">
        <f t="shared" ref="R10:S10" si="11">R5+((R8+R6)*6)+((R8+R7)*(6+12))</f>
        <v>3638</v>
      </c>
      <c r="S10">
        <f t="shared" si="11"/>
        <v>4214</v>
      </c>
    </row>
    <row r="11" spans="1:19" x14ac:dyDescent="0.25">
      <c r="A11" t="s">
        <v>12</v>
      </c>
      <c r="B11">
        <f>B5+((B8+B6)*6)+((B8+B7)*(6+24))</f>
        <v>1950</v>
      </c>
      <c r="C11">
        <f t="shared" ref="C11:N11" si="12">C5+((C8+C6)*6)+((C8+C7)*(6+24))</f>
        <v>2275</v>
      </c>
      <c r="D11">
        <f t="shared" si="12"/>
        <v>3150</v>
      </c>
      <c r="E11">
        <f t="shared" si="12"/>
        <v>4200</v>
      </c>
      <c r="F11">
        <f t="shared" si="12"/>
        <v>2178</v>
      </c>
      <c r="G11">
        <f t="shared" si="12"/>
        <v>2358</v>
      </c>
      <c r="H11">
        <f t="shared" si="12"/>
        <v>2898</v>
      </c>
      <c r="I11">
        <f t="shared" si="12"/>
        <v>3078</v>
      </c>
      <c r="J11">
        <f t="shared" si="12"/>
        <v>2130.75</v>
      </c>
      <c r="K11">
        <f t="shared" si="12"/>
        <v>2418.75</v>
      </c>
      <c r="L11">
        <f t="shared" si="12"/>
        <v>2310.75</v>
      </c>
      <c r="M11">
        <f t="shared" si="12"/>
        <v>2634.75</v>
      </c>
      <c r="N11">
        <f t="shared" ref="N11:Q11" si="13">N5+((N8+N6)*6)+((N8+N7)*(6+24))</f>
        <v>1562</v>
      </c>
      <c r="O11">
        <f t="shared" ref="O11:Q11" si="14">O5+((O8+O6)*6)+((O8+O7)*(6+24))</f>
        <v>1778</v>
      </c>
      <c r="P11">
        <f t="shared" si="14"/>
        <v>3218</v>
      </c>
      <c r="Q11">
        <f t="shared" si="14"/>
        <v>3758</v>
      </c>
      <c r="R11">
        <f t="shared" ref="R11:S11" si="15">R5+((R8+R6)*6)+((R8+R7)*(6+24))</f>
        <v>5378</v>
      </c>
      <c r="S11">
        <f t="shared" si="15"/>
        <v>6242</v>
      </c>
    </row>
    <row r="12" spans="1:19" x14ac:dyDescent="0.25">
      <c r="A12" t="s">
        <v>13</v>
      </c>
      <c r="B12">
        <f>B5+((B8+B6)*6)+((B8+B7)*(6+(12*5)))</f>
        <v>4110</v>
      </c>
      <c r="C12">
        <f t="shared" ref="C12:N12" si="16">C5+((C8+C6)*6)+((C8+C7)*(6+(12*5)))</f>
        <v>4795</v>
      </c>
      <c r="D12">
        <f t="shared" si="16"/>
        <v>6390</v>
      </c>
      <c r="E12">
        <f t="shared" si="16"/>
        <v>8520</v>
      </c>
      <c r="F12">
        <f t="shared" si="16"/>
        <v>4446</v>
      </c>
      <c r="G12">
        <f t="shared" si="16"/>
        <v>4806</v>
      </c>
      <c r="H12">
        <f t="shared" si="16"/>
        <v>5886</v>
      </c>
      <c r="I12">
        <f t="shared" si="16"/>
        <v>6246</v>
      </c>
      <c r="J12">
        <f t="shared" si="16"/>
        <v>4026.51</v>
      </c>
      <c r="K12">
        <f t="shared" si="16"/>
        <v>4602.51</v>
      </c>
      <c r="L12">
        <f t="shared" si="16"/>
        <v>4386.51</v>
      </c>
      <c r="M12">
        <f t="shared" si="16"/>
        <v>5034.5099999999993</v>
      </c>
      <c r="N12">
        <f t="shared" ref="N12:Q12" si="17">N5+((N8+N6)*6)+((N8+N7)*(6+(12*5)))</f>
        <v>2966</v>
      </c>
      <c r="O12">
        <f t="shared" ref="O12:Q12" si="18">O5+((O8+O6)*6)+((O8+O7)*(6+(12*5)))</f>
        <v>3398</v>
      </c>
      <c r="P12">
        <f t="shared" si="18"/>
        <v>6278</v>
      </c>
      <c r="Q12">
        <f t="shared" si="18"/>
        <v>7358</v>
      </c>
      <c r="R12">
        <f t="shared" ref="R12:S12" si="19">R5+((R8+R6)*6)+((R8+R7)*(6+(12*5)))</f>
        <v>10598</v>
      </c>
      <c r="S12">
        <f t="shared" si="19"/>
        <v>12326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topLeftCell="A31" workbookViewId="0">
      <selection activeCell="M44" sqref="A44:M44"/>
    </sheetView>
  </sheetViews>
  <sheetFormatPr defaultRowHeight="15" x14ac:dyDescent="0.25"/>
  <cols>
    <col min="1" max="1" width="11.42578125" customWidth="1"/>
    <col min="4" max="4" width="10.42578125" customWidth="1"/>
    <col min="5" max="5" width="12.140625" customWidth="1"/>
    <col min="7" max="7" width="11.28515625" customWidth="1"/>
    <col min="8" max="8" width="20.28515625" customWidth="1"/>
    <col min="9" max="9" width="16.28515625" customWidth="1"/>
    <col min="10" max="12" width="17.140625" customWidth="1"/>
    <col min="13" max="13" width="12.85546875" customWidth="1"/>
  </cols>
  <sheetData>
    <row r="1" spans="1:13" x14ac:dyDescent="0.25">
      <c r="A1" t="s">
        <v>1</v>
      </c>
      <c r="B1" t="s">
        <v>2</v>
      </c>
      <c r="C1" t="s">
        <v>3</v>
      </c>
      <c r="D1" t="s">
        <v>4</v>
      </c>
      <c r="E1" t="s">
        <v>9</v>
      </c>
      <c r="F1" t="s">
        <v>5</v>
      </c>
      <c r="G1" t="s">
        <v>6</v>
      </c>
      <c r="H1" t="s">
        <v>10</v>
      </c>
      <c r="I1" t="s">
        <v>17</v>
      </c>
      <c r="J1" t="s">
        <v>7</v>
      </c>
      <c r="K1" t="s">
        <v>11</v>
      </c>
      <c r="L1" t="s">
        <v>12</v>
      </c>
      <c r="M1" t="s">
        <v>13</v>
      </c>
    </row>
    <row r="2" spans="1:13" x14ac:dyDescent="0.25">
      <c r="A2" t="s">
        <v>0</v>
      </c>
      <c r="B2">
        <v>15</v>
      </c>
      <c r="C2">
        <v>0.5</v>
      </c>
      <c r="D2" s="2">
        <v>125</v>
      </c>
      <c r="E2" s="1">
        <v>0</v>
      </c>
      <c r="F2" s="1">
        <f>30*5/6</f>
        <v>25</v>
      </c>
      <c r="G2" s="1">
        <v>60</v>
      </c>
      <c r="H2" s="1">
        <v>0</v>
      </c>
      <c r="I2" s="1">
        <f>E2+((H2+F2)*6)</f>
        <v>150</v>
      </c>
      <c r="J2" s="1">
        <f>E2+((H2+F2)*6)+((H2+G2)*6)</f>
        <v>510</v>
      </c>
      <c r="K2" s="1">
        <f>E2+((H2+F2)*6)+((H2+G2)*(6+12))</f>
        <v>1230</v>
      </c>
      <c r="L2" s="1">
        <f>E2+((H2+F2)*6)+((H2+G2)*(6+24))</f>
        <v>1950</v>
      </c>
      <c r="M2" s="1">
        <f>E2+((H2+F2)*6)+((H2+G2)*(6+(12*5)))</f>
        <v>4110</v>
      </c>
    </row>
    <row r="3" spans="1:13" x14ac:dyDescent="0.25">
      <c r="A3" t="s">
        <v>0</v>
      </c>
      <c r="B3">
        <v>30</v>
      </c>
      <c r="C3">
        <v>2.5</v>
      </c>
      <c r="D3" s="2">
        <v>250</v>
      </c>
      <c r="E3" s="1">
        <v>0</v>
      </c>
      <c r="F3" s="1">
        <f>35*5/6</f>
        <v>29.166666666666668</v>
      </c>
      <c r="G3" s="1">
        <v>70</v>
      </c>
      <c r="H3" s="1">
        <v>0</v>
      </c>
      <c r="I3" s="1">
        <f>E3+((H3+F3)*6)</f>
        <v>175</v>
      </c>
      <c r="J3" s="1">
        <f>E3+((H3+F3)*6)+((H3+G3)*6)</f>
        <v>595</v>
      </c>
      <c r="K3" s="1">
        <f>E3+((H3+F3)*6)+((H3+G3)*(6+12))</f>
        <v>1435</v>
      </c>
      <c r="L3" s="1">
        <f>E3+((H3+F3)*6)+((H3+G3)*(6+24))</f>
        <v>2275</v>
      </c>
      <c r="M3" s="1">
        <f>E3+((H3+F3)*6)+((H3+G3)*(6+(12*5)))</f>
        <v>4795</v>
      </c>
    </row>
    <row r="4" spans="1:13" x14ac:dyDescent="0.25">
      <c r="A4" t="s">
        <v>8</v>
      </c>
      <c r="B4">
        <v>15</v>
      </c>
      <c r="C4">
        <v>1</v>
      </c>
      <c r="D4" s="2">
        <v>150</v>
      </c>
      <c r="E4" s="1">
        <v>0</v>
      </c>
      <c r="F4" s="1">
        <v>48</v>
      </c>
      <c r="G4" s="1">
        <v>63</v>
      </c>
      <c r="H4" s="1">
        <v>0</v>
      </c>
      <c r="I4" s="1">
        <f>E4+((H4+F4)*6)</f>
        <v>288</v>
      </c>
      <c r="J4" s="1">
        <f>E4+((H4+F4)*6)+((H4+G4)*6)</f>
        <v>666</v>
      </c>
      <c r="K4" s="1">
        <f>E4+((H4+F4)*6)+((H4+G4)*(6+12))</f>
        <v>1422</v>
      </c>
      <c r="L4" s="1">
        <f>E4+((H4+F4)*6)+((H4+G4)*(6+24))</f>
        <v>2178</v>
      </c>
      <c r="M4" s="1">
        <f>E4+((H4+F4)*6)+((H4+G4)*(6+(12*5)))</f>
        <v>4446</v>
      </c>
    </row>
    <row r="5" spans="1:13" x14ac:dyDescent="0.25">
      <c r="A5" t="s">
        <v>8</v>
      </c>
      <c r="B5">
        <v>25</v>
      </c>
      <c r="C5">
        <v>5</v>
      </c>
      <c r="D5" s="2">
        <v>250</v>
      </c>
      <c r="E5" s="1">
        <v>0</v>
      </c>
      <c r="F5" s="1">
        <v>53</v>
      </c>
      <c r="G5" s="1">
        <v>68</v>
      </c>
      <c r="H5" s="1">
        <v>0</v>
      </c>
      <c r="I5" s="1">
        <f>E5+((H5+F5)*6)</f>
        <v>318</v>
      </c>
      <c r="J5" s="1">
        <f>E5+((H5+F5)*6)+((H5+G5)*6)</f>
        <v>726</v>
      </c>
      <c r="K5" s="1">
        <f>E5+((H5+F5)*6)+((H5+G5)*(6+12))</f>
        <v>1542</v>
      </c>
      <c r="L5" s="1">
        <f>E5+((H5+F5)*6)+((H5+G5)*(6+24))</f>
        <v>2358</v>
      </c>
      <c r="M5" s="1">
        <f>E5+((H5+F5)*6)+((H5+G5)*(6+(12*5)))</f>
        <v>4806</v>
      </c>
    </row>
    <row r="6" spans="1:13" x14ac:dyDescent="0.25">
      <c r="A6" t="s">
        <v>15</v>
      </c>
      <c r="B6">
        <v>25</v>
      </c>
      <c r="C6">
        <v>2.5</v>
      </c>
      <c r="D6" s="2">
        <v>300</v>
      </c>
      <c r="E6" s="1">
        <f>99+79-20</f>
        <v>158</v>
      </c>
      <c r="F6" s="1">
        <v>39</v>
      </c>
      <c r="G6" s="1">
        <v>39</v>
      </c>
      <c r="H6" s="1">
        <v>0</v>
      </c>
      <c r="I6" s="1">
        <f>E6+((H6+F6)*6)</f>
        <v>392</v>
      </c>
      <c r="J6" s="1">
        <f>E6+((H6+F6)*6)+((H6+G6)*6)</f>
        <v>626</v>
      </c>
      <c r="K6" s="1">
        <f>E6+((H6+F6)*6)+((H6+G6)*(6+12))</f>
        <v>1094</v>
      </c>
      <c r="L6" s="1">
        <f>E6+((H6+F6)*6)+((H6+G6)*(6+24))</f>
        <v>1562</v>
      </c>
      <c r="M6" s="1">
        <f>E6+((H6+F6)*6)+((H6+G6)*(6+(12*5)))</f>
        <v>2966</v>
      </c>
    </row>
    <row r="7" spans="1:13" x14ac:dyDescent="0.25">
      <c r="A7" t="s">
        <v>8</v>
      </c>
      <c r="B7">
        <v>50</v>
      </c>
      <c r="C7">
        <v>10</v>
      </c>
      <c r="D7" s="2">
        <v>400</v>
      </c>
      <c r="E7" s="1">
        <v>0</v>
      </c>
      <c r="F7" s="1">
        <v>68</v>
      </c>
      <c r="G7" s="1">
        <v>83</v>
      </c>
      <c r="H7" s="1">
        <v>0</v>
      </c>
      <c r="I7" s="1">
        <f>E7+((H7+F7)*6)</f>
        <v>408</v>
      </c>
      <c r="J7" s="1">
        <f>E7+((H7+F7)*6)+((H7+G7)*6)</f>
        <v>906</v>
      </c>
      <c r="K7" s="1">
        <f>E7+((H7+F7)*6)+((H7+G7)*(6+12))</f>
        <v>1902</v>
      </c>
      <c r="L7" s="1">
        <f>E7+((H7+F7)*6)+((H7+G7)*(6+24))</f>
        <v>2898</v>
      </c>
      <c r="M7" s="1">
        <f>E7+((H7+F7)*6)+((H7+G7)*(6+(12*5)))</f>
        <v>5886</v>
      </c>
    </row>
    <row r="8" spans="1:13" x14ac:dyDescent="0.25">
      <c r="A8" t="s">
        <v>15</v>
      </c>
      <c r="B8">
        <v>25</v>
      </c>
      <c r="C8">
        <v>2.5</v>
      </c>
      <c r="D8" s="2" t="s">
        <v>14</v>
      </c>
      <c r="E8" s="1">
        <f>99+79-20</f>
        <v>158</v>
      </c>
      <c r="F8" s="1">
        <v>45</v>
      </c>
      <c r="G8" s="1">
        <v>45</v>
      </c>
      <c r="H8" s="1">
        <v>0</v>
      </c>
      <c r="I8" s="1">
        <f>E8+((H8+F8)*6)</f>
        <v>428</v>
      </c>
      <c r="J8" s="1">
        <f>E8+((H8+F8)*6)+((H8+G8)*6)</f>
        <v>698</v>
      </c>
      <c r="K8" s="1">
        <f>E8+((H8+F8)*6)+((H8+G8)*(6+12))</f>
        <v>1238</v>
      </c>
      <c r="L8" s="1">
        <f>E8+((H8+F8)*6)+((H8+G8)*(6+24))</f>
        <v>1778</v>
      </c>
      <c r="M8" s="1">
        <f>E8+((H8+F8)*6)+((H8+G8)*(6+(12*5)))</f>
        <v>3398</v>
      </c>
    </row>
    <row r="9" spans="1:13" x14ac:dyDescent="0.25">
      <c r="A9" t="s">
        <v>8</v>
      </c>
      <c r="B9">
        <v>100</v>
      </c>
      <c r="C9">
        <v>20</v>
      </c>
      <c r="D9" s="2">
        <v>500</v>
      </c>
      <c r="E9" s="1">
        <v>0</v>
      </c>
      <c r="F9" s="1">
        <v>73</v>
      </c>
      <c r="G9" s="1">
        <v>88</v>
      </c>
      <c r="H9" s="1">
        <v>0</v>
      </c>
      <c r="I9" s="1">
        <f>E9+((H9+F9)*6)</f>
        <v>438</v>
      </c>
      <c r="J9" s="1">
        <f>E9+((H9+F9)*6)+((H9+G9)*6)</f>
        <v>966</v>
      </c>
      <c r="K9" s="1">
        <f>E9+((H9+F9)*6)+((H9+G9)*(6+12))</f>
        <v>2022</v>
      </c>
      <c r="L9" s="1">
        <f>E9+((H9+F9)*6)+((H9+G9)*(6+24))</f>
        <v>3078</v>
      </c>
      <c r="M9" s="1">
        <f>E9+((H9+F9)*6)+((H9+G9)*(6+(12*5)))</f>
        <v>6246</v>
      </c>
    </row>
    <row r="10" spans="1:13" x14ac:dyDescent="0.25">
      <c r="A10" t="s">
        <v>0</v>
      </c>
      <c r="B10">
        <v>60</v>
      </c>
      <c r="C10">
        <v>3</v>
      </c>
      <c r="D10" s="2">
        <v>400</v>
      </c>
      <c r="E10" s="1">
        <v>0</v>
      </c>
      <c r="F10" s="1">
        <f>90*5/6</f>
        <v>75</v>
      </c>
      <c r="G10" s="1">
        <v>90</v>
      </c>
      <c r="H10" s="1">
        <v>0</v>
      </c>
      <c r="I10" s="1">
        <f>E10+((H10+F10)*6)</f>
        <v>450</v>
      </c>
      <c r="J10" s="1">
        <f>E10+((H10+F10)*6)+((H10+G10)*6)</f>
        <v>990</v>
      </c>
      <c r="K10" s="1">
        <f>E10+((H10+F10)*6)+((H10+G10)*(6+12))</f>
        <v>2070</v>
      </c>
      <c r="L10" s="1">
        <f>E10+((H10+F10)*6)+((H10+G10)*(6+24))</f>
        <v>3150</v>
      </c>
      <c r="M10" s="1">
        <f>E10+((H10+F10)*6)+((H10+G10)*(6+(12*5)))</f>
        <v>6390</v>
      </c>
    </row>
    <row r="11" spans="1:13" x14ac:dyDescent="0.25">
      <c r="A11" t="s">
        <v>16</v>
      </c>
      <c r="B11">
        <v>15</v>
      </c>
      <c r="C11">
        <v>1</v>
      </c>
      <c r="D11" s="2">
        <v>300</v>
      </c>
      <c r="E11" s="1">
        <f>39.99+55+130+10</f>
        <v>234.99</v>
      </c>
      <c r="F11" s="1">
        <v>40</v>
      </c>
      <c r="G11" s="1">
        <v>40</v>
      </c>
      <c r="H11" s="1">
        <v>12.66</v>
      </c>
      <c r="I11" s="1">
        <f>E11+((H11+F11)*6)</f>
        <v>550.95000000000005</v>
      </c>
      <c r="J11" s="1">
        <f>E11+((H11+F11)*6)+((H11+G11)*6)</f>
        <v>866.91000000000008</v>
      </c>
      <c r="K11" s="1">
        <f>E11+((H11+F11)*6)+((H11+G11)*(6+12))</f>
        <v>1498.83</v>
      </c>
      <c r="L11" s="1">
        <f>E11+((H11+F11)*6)+((H11+G11)*(6+24))</f>
        <v>2130.75</v>
      </c>
      <c r="M11" s="1">
        <f>E11+((H11+F11)*6)+((H11+G11)*(6+(12*5)))</f>
        <v>4026.51</v>
      </c>
    </row>
    <row r="12" spans="1:13" x14ac:dyDescent="0.25">
      <c r="A12" t="s">
        <v>16</v>
      </c>
      <c r="B12">
        <v>25</v>
      </c>
      <c r="C12">
        <v>5</v>
      </c>
      <c r="D12" s="2">
        <v>300</v>
      </c>
      <c r="E12" s="1">
        <f>39.99+55+130+10</f>
        <v>234.99</v>
      </c>
      <c r="F12" s="1">
        <v>45</v>
      </c>
      <c r="G12" s="1">
        <v>45</v>
      </c>
      <c r="H12" s="1">
        <v>12.66</v>
      </c>
      <c r="I12" s="1">
        <f>E12+((H12+F12)*6)</f>
        <v>580.95000000000005</v>
      </c>
      <c r="J12" s="1">
        <f>E12+((H12+F12)*6)+((H12+G12)*6)</f>
        <v>926.91000000000008</v>
      </c>
      <c r="K12" s="1">
        <f>E12+((H12+F12)*6)+((H12+G12)*(6+12))</f>
        <v>1618.83</v>
      </c>
      <c r="L12" s="1">
        <f>E12+((H12+F12)*6)+((H12+G12)*(6+24))</f>
        <v>2310.75</v>
      </c>
      <c r="M12" s="1">
        <f>E12+((H12+F12)*6)+((H12+G12)*(6+(12*5)))</f>
        <v>4386.51</v>
      </c>
    </row>
    <row r="13" spans="1:13" x14ac:dyDescent="0.25">
      <c r="A13" t="s">
        <v>16</v>
      </c>
      <c r="B13">
        <v>15</v>
      </c>
      <c r="C13">
        <v>1</v>
      </c>
      <c r="D13" s="2" t="s">
        <v>14</v>
      </c>
      <c r="E13" s="1">
        <f>39.99+55+130+10</f>
        <v>234.99</v>
      </c>
      <c r="F13" s="1">
        <v>48</v>
      </c>
      <c r="G13" s="1">
        <v>48</v>
      </c>
      <c r="H13" s="1">
        <v>12.66</v>
      </c>
      <c r="I13" s="1">
        <f>E13+((H13+F13)*6)</f>
        <v>598.95000000000005</v>
      </c>
      <c r="J13" s="1">
        <f>E13+((H13+F13)*6)+((H13+G13)*6)</f>
        <v>962.91000000000008</v>
      </c>
      <c r="K13" s="1">
        <f>E13+((H13+F13)*6)+((H13+G13)*(6+12))</f>
        <v>1690.83</v>
      </c>
      <c r="L13" s="1">
        <f>E13+((H13+F13)*6)+((H13+G13)*(6+24))</f>
        <v>2418.75</v>
      </c>
      <c r="M13" s="1">
        <f>E13+((H13+F13)*6)+((H13+G13)*(6+(12*5)))</f>
        <v>4602.51</v>
      </c>
    </row>
    <row r="14" spans="1:13" x14ac:dyDescent="0.25">
      <c r="A14" t="s">
        <v>0</v>
      </c>
      <c r="B14">
        <v>120</v>
      </c>
      <c r="C14">
        <v>6</v>
      </c>
      <c r="D14" s="2">
        <v>750</v>
      </c>
      <c r="E14" s="1">
        <v>0</v>
      </c>
      <c r="F14" s="1">
        <f>120*5/6</f>
        <v>100</v>
      </c>
      <c r="G14" s="1">
        <v>120</v>
      </c>
      <c r="H14" s="1">
        <v>0</v>
      </c>
      <c r="I14" s="1">
        <f>E14+((H14+F14)*6)</f>
        <v>600</v>
      </c>
      <c r="J14" s="1">
        <f>E14+((H14+F14)*6)+((H14+G14)*6)</f>
        <v>1320</v>
      </c>
      <c r="K14" s="1">
        <f>E14+((H14+F14)*6)+((H14+G14)*(6+12))</f>
        <v>2760</v>
      </c>
      <c r="L14" s="1">
        <f>E14+((H14+F14)*6)+((H14+G14)*(6+24))</f>
        <v>4200</v>
      </c>
      <c r="M14" s="1">
        <f>E14+((H14+F14)*6)+((H14+G14)*(6+(12*5)))</f>
        <v>8520</v>
      </c>
    </row>
    <row r="15" spans="1:13" x14ac:dyDescent="0.25">
      <c r="A15" t="s">
        <v>16</v>
      </c>
      <c r="B15">
        <v>25</v>
      </c>
      <c r="C15">
        <v>5</v>
      </c>
      <c r="D15" s="2" t="s">
        <v>14</v>
      </c>
      <c r="E15" s="1">
        <f>39.99+55+130+10</f>
        <v>234.99</v>
      </c>
      <c r="F15" s="1">
        <v>54</v>
      </c>
      <c r="G15" s="1">
        <v>54</v>
      </c>
      <c r="H15" s="1">
        <v>12.66</v>
      </c>
      <c r="I15" s="1">
        <f>E15+((H15+F15)*6)</f>
        <v>634.95000000000005</v>
      </c>
      <c r="J15" s="1">
        <f>E15+((H15+F15)*6)+((H15+G15)*6)</f>
        <v>1034.9100000000001</v>
      </c>
      <c r="K15" s="1">
        <f>E15+((H15+F15)*6)+((H15+G15)*(6+12))</f>
        <v>1834.83</v>
      </c>
      <c r="L15" s="1">
        <f>E15+((H15+F15)*6)+((H15+G15)*(6+24))</f>
        <v>2634.75</v>
      </c>
      <c r="M15" s="1">
        <f>E15+((H15+F15)*6)+((H15+G15)*(6+(12*5)))</f>
        <v>5034.5099999999993</v>
      </c>
    </row>
    <row r="16" spans="1:13" x14ac:dyDescent="0.25">
      <c r="A16" t="s">
        <v>15</v>
      </c>
      <c r="B16">
        <v>50</v>
      </c>
      <c r="C16">
        <v>3</v>
      </c>
      <c r="D16" s="2">
        <v>300</v>
      </c>
      <c r="E16" s="1">
        <f>99+79-20</f>
        <v>158</v>
      </c>
      <c r="F16" s="1">
        <v>85</v>
      </c>
      <c r="G16" s="1">
        <v>85</v>
      </c>
      <c r="H16" s="1">
        <v>0</v>
      </c>
      <c r="I16" s="1">
        <f>E16+((H16+F16)*6)</f>
        <v>668</v>
      </c>
      <c r="J16" s="1">
        <f>E16+((H16+F16)*6)+((H16+G16)*6)</f>
        <v>1178</v>
      </c>
      <c r="K16" s="1">
        <f>E16+((H16+F16)*6)+((H16+G16)*(6+12))</f>
        <v>2198</v>
      </c>
      <c r="L16" s="1">
        <f>E16+((H16+F16)*6)+((H16+G16)*(6+24))</f>
        <v>3218</v>
      </c>
      <c r="M16" s="1">
        <f>E16+((H16+F16)*6)+((H16+G16)*(6+(12*5)))</f>
        <v>6278</v>
      </c>
    </row>
    <row r="17" spans="1:13" x14ac:dyDescent="0.25">
      <c r="A17" t="s">
        <v>15</v>
      </c>
      <c r="B17">
        <v>50</v>
      </c>
      <c r="C17">
        <v>3</v>
      </c>
      <c r="D17" s="2" t="s">
        <v>14</v>
      </c>
      <c r="E17" s="1">
        <f>99+79-20</f>
        <v>158</v>
      </c>
      <c r="F17" s="1">
        <v>100</v>
      </c>
      <c r="G17" s="1">
        <v>100</v>
      </c>
      <c r="H17" s="1">
        <v>0</v>
      </c>
      <c r="I17" s="1">
        <f>E17+((H17+F17)*6)</f>
        <v>758</v>
      </c>
      <c r="J17" s="1">
        <f>E17+((H17+F17)*6)+((H17+G17)*6)</f>
        <v>1358</v>
      </c>
      <c r="K17" s="1">
        <f>E17+((H17+F17)*6)+((H17+G17)*(6+12))</f>
        <v>2558</v>
      </c>
      <c r="L17" s="1">
        <f>E17+((H17+F17)*6)+((H17+G17)*(6+24))</f>
        <v>3758</v>
      </c>
      <c r="M17" s="1">
        <f>E17+((H17+F17)*6)+((H17+G17)*(6+(12*5)))</f>
        <v>7358</v>
      </c>
    </row>
    <row r="18" spans="1:13" x14ac:dyDescent="0.25">
      <c r="A18" t="s">
        <v>15</v>
      </c>
      <c r="B18">
        <v>50</v>
      </c>
      <c r="C18">
        <v>3</v>
      </c>
      <c r="D18" s="2">
        <v>300</v>
      </c>
      <c r="E18" s="1">
        <f>99+79-20</f>
        <v>158</v>
      </c>
      <c r="F18" s="1">
        <v>145</v>
      </c>
      <c r="G18" s="1">
        <v>145</v>
      </c>
      <c r="H18" s="1">
        <v>0</v>
      </c>
      <c r="I18" s="1">
        <f>E18+((H18+F18)*6)</f>
        <v>1028</v>
      </c>
      <c r="J18" s="1">
        <f>E18+((H18+F18)*6)+((H18+G18)*6)</f>
        <v>1898</v>
      </c>
      <c r="K18" s="1">
        <f>E18+((H18+F18)*6)+((H18+G18)*(6+12))</f>
        <v>3638</v>
      </c>
      <c r="L18" s="1">
        <f>E18+((H18+F18)*6)+((H18+G18)*(6+24))</f>
        <v>5378</v>
      </c>
      <c r="M18" s="1">
        <f>E18+((H18+F18)*6)+((H18+G18)*(6+(12*5)))</f>
        <v>10598</v>
      </c>
    </row>
    <row r="19" spans="1:13" x14ac:dyDescent="0.25">
      <c r="A19" t="s">
        <v>15</v>
      </c>
      <c r="B19">
        <v>50</v>
      </c>
      <c r="C19">
        <v>3</v>
      </c>
      <c r="D19" s="2" t="s">
        <v>14</v>
      </c>
      <c r="E19" s="1">
        <f>99+79-20</f>
        <v>158</v>
      </c>
      <c r="F19" s="1">
        <v>169</v>
      </c>
      <c r="G19" s="1">
        <v>169</v>
      </c>
      <c r="H19" s="1">
        <v>0</v>
      </c>
      <c r="I19" s="1">
        <f>E19+((H19+F19)*6)</f>
        <v>1172</v>
      </c>
      <c r="J19" s="1">
        <f>E19+((H19+F19)*6)+((H19+G19)*6)</f>
        <v>2186</v>
      </c>
      <c r="K19" s="1">
        <f>E19+((H19+F19)*6)+((H19+G19)*(6+12))</f>
        <v>4214</v>
      </c>
      <c r="L19" s="1">
        <f>E19+((H19+F19)*6)+((H19+G19)*(6+24))</f>
        <v>6242</v>
      </c>
      <c r="M19" s="1">
        <f>E19+((H19+F19)*6)+((H19+G19)*(6+(12*5)))</f>
        <v>12326</v>
      </c>
    </row>
    <row r="21" spans="1:13" x14ac:dyDescent="0.25">
      <c r="A21" t="s">
        <v>1</v>
      </c>
      <c r="B21" t="s">
        <v>2</v>
      </c>
      <c r="C21" t="s">
        <v>3</v>
      </c>
      <c r="D21" t="s">
        <v>4</v>
      </c>
      <c r="E21" t="s">
        <v>9</v>
      </c>
      <c r="F21" t="s">
        <v>5</v>
      </c>
      <c r="G21" t="s">
        <v>6</v>
      </c>
      <c r="H21" t="s">
        <v>10</v>
      </c>
      <c r="I21" t="s">
        <v>17</v>
      </c>
      <c r="J21" t="s">
        <v>7</v>
      </c>
      <c r="K21" t="s">
        <v>11</v>
      </c>
      <c r="L21" t="s">
        <v>12</v>
      </c>
      <c r="M21" t="s">
        <v>13</v>
      </c>
    </row>
    <row r="22" spans="1:13" x14ac:dyDescent="0.25">
      <c r="A22" t="s">
        <v>15</v>
      </c>
      <c r="B22">
        <v>25</v>
      </c>
      <c r="C22">
        <v>2.5</v>
      </c>
      <c r="D22" s="2">
        <v>300</v>
      </c>
      <c r="E22" s="1">
        <f>99+79-20</f>
        <v>158</v>
      </c>
      <c r="F22" s="1">
        <v>39</v>
      </c>
      <c r="G22" s="1">
        <v>39</v>
      </c>
      <c r="H22" s="1">
        <v>0</v>
      </c>
      <c r="I22" s="1">
        <f>E22+((H22+F22)*6)</f>
        <v>392</v>
      </c>
      <c r="J22" s="1">
        <f>E22+((H22+F22)*6)+((H22+G22)*6)</f>
        <v>626</v>
      </c>
      <c r="K22" s="1">
        <f>E22+((H22+F22)*6)+((H22+G22)*(6+12))</f>
        <v>1094</v>
      </c>
      <c r="L22" s="1">
        <f>E22+((H22+F22)*6)+((H22+G22)*(6+24))</f>
        <v>1562</v>
      </c>
      <c r="M22" s="1">
        <f>E22+((H22+F22)*6)+((H22+G22)*(6+(12*5)))</f>
        <v>2966</v>
      </c>
    </row>
    <row r="23" spans="1:13" x14ac:dyDescent="0.25">
      <c r="A23" t="s">
        <v>0</v>
      </c>
      <c r="B23">
        <v>15</v>
      </c>
      <c r="C23">
        <v>0.5</v>
      </c>
      <c r="D23" s="2">
        <v>125</v>
      </c>
      <c r="E23" s="1">
        <v>0</v>
      </c>
      <c r="F23" s="1">
        <f>30*5/6</f>
        <v>25</v>
      </c>
      <c r="G23" s="1">
        <v>60</v>
      </c>
      <c r="H23" s="1">
        <v>0</v>
      </c>
      <c r="I23" s="1">
        <f>E23+((H23+F23)*6)</f>
        <v>150</v>
      </c>
      <c r="J23" s="1">
        <f>E23+((H23+F23)*6)+((H23+G23)*6)</f>
        <v>510</v>
      </c>
      <c r="K23" s="1">
        <f>E23+((H23+F23)*6)+((H23+G23)*(6+12))</f>
        <v>1230</v>
      </c>
      <c r="L23" s="1">
        <f>E23+((H23+F23)*6)+((H23+G23)*(6+24))</f>
        <v>1950</v>
      </c>
      <c r="M23" s="1">
        <f>E23+((H23+F23)*6)+((H23+G23)*(6+(12*5)))</f>
        <v>4110</v>
      </c>
    </row>
    <row r="24" spans="1:13" x14ac:dyDescent="0.25">
      <c r="A24" t="s">
        <v>15</v>
      </c>
      <c r="B24">
        <v>25</v>
      </c>
      <c r="C24">
        <v>2.5</v>
      </c>
      <c r="D24" s="2" t="s">
        <v>14</v>
      </c>
      <c r="E24" s="1">
        <f>99+79-20</f>
        <v>158</v>
      </c>
      <c r="F24" s="1">
        <v>45</v>
      </c>
      <c r="G24" s="1">
        <v>45</v>
      </c>
      <c r="H24" s="1">
        <v>0</v>
      </c>
      <c r="I24" s="1">
        <f>E24+((H24+F24)*6)</f>
        <v>428</v>
      </c>
      <c r="J24" s="1">
        <f>E24+((H24+F24)*6)+((H24+G24)*6)</f>
        <v>698</v>
      </c>
      <c r="K24" s="1">
        <f>E24+((H24+F24)*6)+((H24+G24)*(6+12))</f>
        <v>1238</v>
      </c>
      <c r="L24" s="1">
        <f>E24+((H24+F24)*6)+((H24+G24)*(6+24))</f>
        <v>1778</v>
      </c>
      <c r="M24" s="1">
        <f>E24+((H24+F24)*6)+((H24+G24)*(6+(12*5)))</f>
        <v>3398</v>
      </c>
    </row>
    <row r="25" spans="1:13" x14ac:dyDescent="0.25">
      <c r="A25" t="s">
        <v>8</v>
      </c>
      <c r="B25">
        <v>15</v>
      </c>
      <c r="C25">
        <v>1</v>
      </c>
      <c r="D25" s="2">
        <v>150</v>
      </c>
      <c r="E25" s="1">
        <v>0</v>
      </c>
      <c r="F25" s="1">
        <v>48</v>
      </c>
      <c r="G25" s="1">
        <v>63</v>
      </c>
      <c r="H25" s="1">
        <v>0</v>
      </c>
      <c r="I25" s="1">
        <f>E25+((H25+F25)*6)</f>
        <v>288</v>
      </c>
      <c r="J25" s="1">
        <f>E25+((H25+F25)*6)+((H25+G25)*6)</f>
        <v>666</v>
      </c>
      <c r="K25" s="1">
        <f>E25+((H25+F25)*6)+((H25+G25)*(6+12))</f>
        <v>1422</v>
      </c>
      <c r="L25" s="1">
        <f>E25+((H25+F25)*6)+((H25+G25)*(6+24))</f>
        <v>2178</v>
      </c>
      <c r="M25" s="1">
        <f>E25+((H25+F25)*6)+((H25+G25)*(6+(12*5)))</f>
        <v>4446</v>
      </c>
    </row>
    <row r="26" spans="1:13" x14ac:dyDescent="0.25">
      <c r="A26" t="s">
        <v>0</v>
      </c>
      <c r="B26">
        <v>30</v>
      </c>
      <c r="C26">
        <v>2.5</v>
      </c>
      <c r="D26" s="2">
        <v>250</v>
      </c>
      <c r="E26" s="1">
        <v>0</v>
      </c>
      <c r="F26" s="1">
        <f>35*5/6</f>
        <v>29.166666666666668</v>
      </c>
      <c r="G26" s="1">
        <v>70</v>
      </c>
      <c r="H26" s="1">
        <v>0</v>
      </c>
      <c r="I26" s="1">
        <f>E26+((H26+F26)*6)</f>
        <v>175</v>
      </c>
      <c r="J26" s="1">
        <f>E26+((H26+F26)*6)+((H26+G26)*6)</f>
        <v>595</v>
      </c>
      <c r="K26" s="1">
        <f>E26+((H26+F26)*6)+((H26+G26)*(6+12))</f>
        <v>1435</v>
      </c>
      <c r="L26" s="1">
        <f>E26+((H26+F26)*6)+((H26+G26)*(6+24))</f>
        <v>2275</v>
      </c>
      <c r="M26" s="1">
        <f>E26+((H26+F26)*6)+((H26+G26)*(6+(12*5)))</f>
        <v>4795</v>
      </c>
    </row>
    <row r="27" spans="1:13" x14ac:dyDescent="0.25">
      <c r="A27" t="s">
        <v>16</v>
      </c>
      <c r="B27">
        <v>15</v>
      </c>
      <c r="C27">
        <v>1</v>
      </c>
      <c r="D27" s="2">
        <v>300</v>
      </c>
      <c r="E27" s="1">
        <f>39.99+55+130+10</f>
        <v>234.99</v>
      </c>
      <c r="F27" s="1">
        <v>40</v>
      </c>
      <c r="G27" s="1">
        <v>40</v>
      </c>
      <c r="H27" s="1">
        <v>12.66</v>
      </c>
      <c r="I27" s="1">
        <f>E27+((H27+F27)*6)</f>
        <v>550.95000000000005</v>
      </c>
      <c r="J27" s="1">
        <f>E27+((H27+F27)*6)+((H27+G27)*6)</f>
        <v>866.91000000000008</v>
      </c>
      <c r="K27" s="1">
        <f>E27+((H27+F27)*6)+((H27+G27)*(6+12))</f>
        <v>1498.83</v>
      </c>
      <c r="L27" s="1">
        <f>E27+((H27+F27)*6)+((H27+G27)*(6+24))</f>
        <v>2130.75</v>
      </c>
      <c r="M27" s="1">
        <f>E27+((H27+F27)*6)+((H27+G27)*(6+(12*5)))</f>
        <v>4026.51</v>
      </c>
    </row>
    <row r="28" spans="1:13" x14ac:dyDescent="0.25">
      <c r="A28" t="s">
        <v>8</v>
      </c>
      <c r="B28">
        <v>25</v>
      </c>
      <c r="C28">
        <v>5</v>
      </c>
      <c r="D28" s="2">
        <v>250</v>
      </c>
      <c r="E28" s="1">
        <v>0</v>
      </c>
      <c r="F28" s="1">
        <v>53</v>
      </c>
      <c r="G28" s="1">
        <v>68</v>
      </c>
      <c r="H28" s="1">
        <v>0</v>
      </c>
      <c r="I28" s="1">
        <f>E28+((H28+F28)*6)</f>
        <v>318</v>
      </c>
      <c r="J28" s="1">
        <f>E28+((H28+F28)*6)+((H28+G28)*6)</f>
        <v>726</v>
      </c>
      <c r="K28" s="1">
        <f>E28+((H28+F28)*6)+((H28+G28)*(6+12))</f>
        <v>1542</v>
      </c>
      <c r="L28" s="1">
        <f>E28+((H28+F28)*6)+((H28+G28)*(6+24))</f>
        <v>2358</v>
      </c>
      <c r="M28" s="1">
        <f>E28+((H28+F28)*6)+((H28+G28)*(6+(12*5)))</f>
        <v>4806</v>
      </c>
    </row>
    <row r="29" spans="1:13" x14ac:dyDescent="0.25">
      <c r="A29" t="s">
        <v>16</v>
      </c>
      <c r="B29">
        <v>25</v>
      </c>
      <c r="C29">
        <v>5</v>
      </c>
      <c r="D29" s="2">
        <v>300</v>
      </c>
      <c r="E29" s="1">
        <f>39.99+55+130+10</f>
        <v>234.99</v>
      </c>
      <c r="F29" s="1">
        <v>45</v>
      </c>
      <c r="G29" s="1">
        <v>45</v>
      </c>
      <c r="H29" s="1">
        <v>12.66</v>
      </c>
      <c r="I29" s="1">
        <f>E29+((H29+F29)*6)</f>
        <v>580.95000000000005</v>
      </c>
      <c r="J29" s="1">
        <f>E29+((H29+F29)*6)+((H29+G29)*6)</f>
        <v>926.91000000000008</v>
      </c>
      <c r="K29" s="1">
        <f>E29+((H29+F29)*6)+((H29+G29)*(6+12))</f>
        <v>1618.83</v>
      </c>
      <c r="L29" s="1">
        <f>E29+((H29+F29)*6)+((H29+G29)*(6+24))</f>
        <v>2310.75</v>
      </c>
      <c r="M29" s="1">
        <f>E29+((H29+F29)*6)+((H29+G29)*(6+(12*5)))</f>
        <v>4386.51</v>
      </c>
    </row>
    <row r="30" spans="1:13" x14ac:dyDescent="0.25">
      <c r="A30" t="s">
        <v>16</v>
      </c>
      <c r="B30">
        <v>15</v>
      </c>
      <c r="C30">
        <v>1</v>
      </c>
      <c r="D30" s="2" t="s">
        <v>14</v>
      </c>
      <c r="E30" s="1">
        <f>39.99+55+130+10</f>
        <v>234.99</v>
      </c>
      <c r="F30" s="1">
        <v>48</v>
      </c>
      <c r="G30" s="1">
        <v>48</v>
      </c>
      <c r="H30" s="1">
        <v>12.66</v>
      </c>
      <c r="I30" s="1">
        <f>E30+((H30+F30)*6)</f>
        <v>598.95000000000005</v>
      </c>
      <c r="J30" s="1">
        <f>E30+((H30+F30)*6)+((H30+G30)*6)</f>
        <v>962.91000000000008</v>
      </c>
      <c r="K30" s="1">
        <f>E30+((H30+F30)*6)+((H30+G30)*(6+12))</f>
        <v>1690.83</v>
      </c>
      <c r="L30" s="1">
        <f>E30+((H30+F30)*6)+((H30+G30)*(6+24))</f>
        <v>2418.75</v>
      </c>
      <c r="M30" s="1">
        <f>E30+((H30+F30)*6)+((H30+G30)*(6+(12*5)))</f>
        <v>4602.51</v>
      </c>
    </row>
    <row r="31" spans="1:13" x14ac:dyDescent="0.25">
      <c r="A31" t="s">
        <v>16</v>
      </c>
      <c r="B31">
        <v>25</v>
      </c>
      <c r="C31">
        <v>5</v>
      </c>
      <c r="D31" s="2" t="s">
        <v>14</v>
      </c>
      <c r="E31" s="1">
        <f>39.99+55+130+10</f>
        <v>234.99</v>
      </c>
      <c r="F31" s="1">
        <v>54</v>
      </c>
      <c r="G31" s="1">
        <v>54</v>
      </c>
      <c r="H31" s="1">
        <v>12.66</v>
      </c>
      <c r="I31" s="1">
        <f>E31+((H31+F31)*6)</f>
        <v>634.95000000000005</v>
      </c>
      <c r="J31" s="1">
        <f>E31+((H31+F31)*6)+((H31+G31)*6)</f>
        <v>1034.9100000000001</v>
      </c>
      <c r="K31" s="1">
        <f>E31+((H31+F31)*6)+((H31+G31)*(6+12))</f>
        <v>1834.83</v>
      </c>
      <c r="L31" s="1">
        <f>E31+((H31+F31)*6)+((H31+G31)*(6+24))</f>
        <v>2634.75</v>
      </c>
      <c r="M31" s="1">
        <f>E31+((H31+F31)*6)+((H31+G31)*(6+(12*5)))</f>
        <v>5034.5099999999993</v>
      </c>
    </row>
    <row r="32" spans="1:13" x14ac:dyDescent="0.25">
      <c r="A32" t="s">
        <v>8</v>
      </c>
      <c r="B32">
        <v>50</v>
      </c>
      <c r="C32">
        <v>10</v>
      </c>
      <c r="D32" s="2">
        <v>400</v>
      </c>
      <c r="E32" s="1">
        <v>0</v>
      </c>
      <c r="F32" s="1">
        <v>68</v>
      </c>
      <c r="G32" s="1">
        <v>83</v>
      </c>
      <c r="H32" s="1">
        <v>0</v>
      </c>
      <c r="I32" s="1">
        <f>E32+((H32+F32)*6)</f>
        <v>408</v>
      </c>
      <c r="J32" s="1">
        <f>E32+((H32+F32)*6)+((H32+G32)*6)</f>
        <v>906</v>
      </c>
      <c r="K32" s="1">
        <f>E32+((H32+F32)*6)+((H32+G32)*(6+12))</f>
        <v>1902</v>
      </c>
      <c r="L32" s="1">
        <f>E32+((H32+F32)*6)+((H32+G32)*(6+24))</f>
        <v>2898</v>
      </c>
      <c r="M32" s="1">
        <f>E32+((H32+F32)*6)+((H32+G32)*(6+(12*5)))</f>
        <v>5886</v>
      </c>
    </row>
    <row r="33" spans="1:13" x14ac:dyDescent="0.25">
      <c r="A33" t="s">
        <v>8</v>
      </c>
      <c r="B33">
        <v>100</v>
      </c>
      <c r="C33">
        <v>20</v>
      </c>
      <c r="D33" s="2">
        <v>500</v>
      </c>
      <c r="E33" s="1">
        <v>0</v>
      </c>
      <c r="F33" s="1">
        <v>73</v>
      </c>
      <c r="G33" s="1">
        <v>88</v>
      </c>
      <c r="H33" s="1">
        <v>0</v>
      </c>
      <c r="I33" s="1">
        <f>E33+((H33+F33)*6)</f>
        <v>438</v>
      </c>
      <c r="J33" s="1">
        <f>E33+((H33+F33)*6)+((H33+G33)*6)</f>
        <v>966</v>
      </c>
      <c r="K33" s="1">
        <f>E33+((H33+F33)*6)+((H33+G33)*(6+12))</f>
        <v>2022</v>
      </c>
      <c r="L33" s="1">
        <f>E33+((H33+F33)*6)+((H33+G33)*(6+24))</f>
        <v>3078</v>
      </c>
      <c r="M33" s="1">
        <f>E33+((H33+F33)*6)+((H33+G33)*(6+(12*5)))</f>
        <v>6246</v>
      </c>
    </row>
    <row r="34" spans="1:13" x14ac:dyDescent="0.25">
      <c r="A34" t="s">
        <v>0</v>
      </c>
      <c r="B34">
        <v>60</v>
      </c>
      <c r="C34">
        <v>3</v>
      </c>
      <c r="D34" s="2">
        <v>400</v>
      </c>
      <c r="E34" s="1">
        <v>0</v>
      </c>
      <c r="F34" s="1">
        <f>90*5/6</f>
        <v>75</v>
      </c>
      <c r="G34" s="1">
        <v>90</v>
      </c>
      <c r="H34" s="1">
        <v>0</v>
      </c>
      <c r="I34" s="1">
        <f>E34+((H34+F34)*6)</f>
        <v>450</v>
      </c>
      <c r="J34" s="1">
        <f>E34+((H34+F34)*6)+((H34+G34)*6)</f>
        <v>990</v>
      </c>
      <c r="K34" s="1">
        <f>E34+((H34+F34)*6)+((H34+G34)*(6+12))</f>
        <v>2070</v>
      </c>
      <c r="L34" s="1">
        <f>E34+((H34+F34)*6)+((H34+G34)*(6+24))</f>
        <v>3150</v>
      </c>
      <c r="M34" s="1">
        <f>E34+((H34+F34)*6)+((H34+G34)*(6+(12*5)))</f>
        <v>6390</v>
      </c>
    </row>
    <row r="35" spans="1:13" x14ac:dyDescent="0.25">
      <c r="A35" t="s">
        <v>15</v>
      </c>
      <c r="B35">
        <v>50</v>
      </c>
      <c r="C35">
        <v>3</v>
      </c>
      <c r="D35" s="2">
        <v>300</v>
      </c>
      <c r="E35" s="1">
        <f>99+79-20</f>
        <v>158</v>
      </c>
      <c r="F35" s="1">
        <v>85</v>
      </c>
      <c r="G35" s="1">
        <v>85</v>
      </c>
      <c r="H35" s="1">
        <v>0</v>
      </c>
      <c r="I35" s="1">
        <f>E35+((H35+F35)*6)</f>
        <v>668</v>
      </c>
      <c r="J35" s="1">
        <f>E35+((H35+F35)*6)+((H35+G35)*6)</f>
        <v>1178</v>
      </c>
      <c r="K35" s="1">
        <f>E35+((H35+F35)*6)+((H35+G35)*(6+12))</f>
        <v>2198</v>
      </c>
      <c r="L35" s="1">
        <f>E35+((H35+F35)*6)+((H35+G35)*(6+24))</f>
        <v>3218</v>
      </c>
      <c r="M35" s="1">
        <f>E35+((H35+F35)*6)+((H35+G35)*(6+(12*5)))</f>
        <v>6278</v>
      </c>
    </row>
    <row r="36" spans="1:13" x14ac:dyDescent="0.25">
      <c r="A36" t="s">
        <v>15</v>
      </c>
      <c r="B36">
        <v>50</v>
      </c>
      <c r="C36">
        <v>3</v>
      </c>
      <c r="D36" s="2" t="s">
        <v>14</v>
      </c>
      <c r="E36" s="1">
        <f>99+79-20</f>
        <v>158</v>
      </c>
      <c r="F36" s="1">
        <v>100</v>
      </c>
      <c r="G36" s="1">
        <v>100</v>
      </c>
      <c r="H36" s="1">
        <v>0</v>
      </c>
      <c r="I36" s="1">
        <f>E36+((H36+F36)*6)</f>
        <v>758</v>
      </c>
      <c r="J36" s="1">
        <f>E36+((H36+F36)*6)+((H36+G36)*6)</f>
        <v>1358</v>
      </c>
      <c r="K36" s="1">
        <f>E36+((H36+F36)*6)+((H36+G36)*(6+12))</f>
        <v>2558</v>
      </c>
      <c r="L36" s="1">
        <f>E36+((H36+F36)*6)+((H36+G36)*(6+24))</f>
        <v>3758</v>
      </c>
      <c r="M36" s="1">
        <f>E36+((H36+F36)*6)+((H36+G36)*(6+(12*5)))</f>
        <v>7358</v>
      </c>
    </row>
    <row r="37" spans="1:13" x14ac:dyDescent="0.25">
      <c r="A37" t="s">
        <v>0</v>
      </c>
      <c r="B37">
        <v>120</v>
      </c>
      <c r="C37">
        <v>6</v>
      </c>
      <c r="D37" s="2">
        <v>750</v>
      </c>
      <c r="E37" s="1">
        <v>0</v>
      </c>
      <c r="F37" s="1">
        <f>120*5/6</f>
        <v>100</v>
      </c>
      <c r="G37" s="1">
        <v>120</v>
      </c>
      <c r="H37" s="1">
        <v>0</v>
      </c>
      <c r="I37" s="1">
        <f>E37+((H37+F37)*6)</f>
        <v>600</v>
      </c>
      <c r="J37" s="1">
        <f>E37+((H37+F37)*6)+((H37+G37)*6)</f>
        <v>1320</v>
      </c>
      <c r="K37" s="1">
        <f>E37+((H37+F37)*6)+((H37+G37)*(6+12))</f>
        <v>2760</v>
      </c>
      <c r="L37" s="1">
        <f>E37+((H37+F37)*6)+((H37+G37)*(6+24))</f>
        <v>4200</v>
      </c>
      <c r="M37" s="1">
        <f>E37+((H37+F37)*6)+((H37+G37)*(6+(12*5)))</f>
        <v>8520</v>
      </c>
    </row>
    <row r="38" spans="1:13" x14ac:dyDescent="0.25">
      <c r="A38" t="s">
        <v>15</v>
      </c>
      <c r="B38">
        <v>50</v>
      </c>
      <c r="C38">
        <v>3</v>
      </c>
      <c r="D38" s="2">
        <v>300</v>
      </c>
      <c r="E38" s="1">
        <f>99+79-20</f>
        <v>158</v>
      </c>
      <c r="F38" s="1">
        <v>145</v>
      </c>
      <c r="G38" s="1">
        <v>145</v>
      </c>
      <c r="H38" s="1">
        <v>0</v>
      </c>
      <c r="I38" s="1">
        <f>E38+((H38+F38)*6)</f>
        <v>1028</v>
      </c>
      <c r="J38" s="1">
        <f>E38+((H38+F38)*6)+((H38+G38)*6)</f>
        <v>1898</v>
      </c>
      <c r="K38" s="1">
        <f>E38+((H38+F38)*6)+((H38+G38)*(6+12))</f>
        <v>3638</v>
      </c>
      <c r="L38" s="1">
        <f>E38+((H38+F38)*6)+((H38+G38)*(6+24))</f>
        <v>5378</v>
      </c>
      <c r="M38" s="1">
        <f>E38+((H38+F38)*6)+((H38+G38)*(6+(12*5)))</f>
        <v>10598</v>
      </c>
    </row>
    <row r="39" spans="1:13" x14ac:dyDescent="0.25">
      <c r="A39" t="s">
        <v>15</v>
      </c>
      <c r="B39">
        <v>50</v>
      </c>
      <c r="C39">
        <v>3</v>
      </c>
      <c r="D39" s="2" t="s">
        <v>14</v>
      </c>
      <c r="E39" s="1">
        <f>99+79-20</f>
        <v>158</v>
      </c>
      <c r="F39" s="1">
        <v>169</v>
      </c>
      <c r="G39" s="1">
        <v>169</v>
      </c>
      <c r="H39" s="1">
        <v>0</v>
      </c>
      <c r="I39" s="1">
        <f>E39+((H39+F39)*6)</f>
        <v>1172</v>
      </c>
      <c r="J39" s="1">
        <f>E39+((H39+F39)*6)+((H39+G39)*6)</f>
        <v>2186</v>
      </c>
      <c r="K39" s="1">
        <f>E39+((H39+F39)*6)+((H39+G39)*(6+12))</f>
        <v>4214</v>
      </c>
      <c r="L39" s="1">
        <f>E39+((H39+F39)*6)+((H39+G39)*(6+24))</f>
        <v>6242</v>
      </c>
      <c r="M39" s="1">
        <f>E39+((H39+F39)*6)+((H39+G39)*(6+(12*5)))</f>
        <v>12326</v>
      </c>
    </row>
    <row r="41" spans="1:13" x14ac:dyDescent="0.25">
      <c r="A41" t="s">
        <v>1</v>
      </c>
      <c r="B41" t="s">
        <v>2</v>
      </c>
      <c r="C41" t="s">
        <v>3</v>
      </c>
      <c r="D41" t="s">
        <v>4</v>
      </c>
      <c r="E41" t="s">
        <v>9</v>
      </c>
      <c r="F41" t="s">
        <v>5</v>
      </c>
      <c r="G41" t="s">
        <v>6</v>
      </c>
      <c r="H41" t="s">
        <v>10</v>
      </c>
      <c r="I41" t="s">
        <v>17</v>
      </c>
      <c r="J41" t="s">
        <v>7</v>
      </c>
      <c r="K41" t="s">
        <v>11</v>
      </c>
      <c r="L41" t="s">
        <v>12</v>
      </c>
      <c r="M41" t="s">
        <v>13</v>
      </c>
    </row>
    <row r="42" spans="1:13" x14ac:dyDescent="0.25">
      <c r="A42" t="s">
        <v>15</v>
      </c>
      <c r="B42">
        <v>25</v>
      </c>
      <c r="C42">
        <v>2.5</v>
      </c>
      <c r="D42" s="2">
        <v>300</v>
      </c>
      <c r="E42" s="1">
        <f>99+79-20</f>
        <v>158</v>
      </c>
      <c r="F42" s="1">
        <v>39</v>
      </c>
      <c r="G42" s="1">
        <v>39</v>
      </c>
      <c r="H42" s="1">
        <v>0</v>
      </c>
      <c r="I42" s="1">
        <f>E42+((H42+F42)*6)</f>
        <v>392</v>
      </c>
      <c r="J42" s="1">
        <f>E42+((H42+F42)*6)+((H42+G42)*6)</f>
        <v>626</v>
      </c>
      <c r="K42" s="1">
        <f>E42+((H42+F42)*6)+((H42+G42)*(6+12))</f>
        <v>1094</v>
      </c>
      <c r="L42" s="1">
        <f>E42+((H42+F42)*6)+((H42+G42)*(6+24))</f>
        <v>1562</v>
      </c>
      <c r="M42" s="1">
        <f>E42+((H42+F42)*6)+((H42+G42)*(6+(12*5)))</f>
        <v>2966</v>
      </c>
    </row>
    <row r="43" spans="1:13" x14ac:dyDescent="0.25">
      <c r="A43" t="s">
        <v>15</v>
      </c>
      <c r="B43">
        <v>25</v>
      </c>
      <c r="C43">
        <v>2.5</v>
      </c>
      <c r="D43" s="2" t="s">
        <v>14</v>
      </c>
      <c r="E43" s="1">
        <f>99+79-20</f>
        <v>158</v>
      </c>
      <c r="F43" s="1">
        <v>45</v>
      </c>
      <c r="G43" s="1">
        <v>45</v>
      </c>
      <c r="H43" s="1">
        <v>0</v>
      </c>
      <c r="I43" s="1">
        <f>E43+((H43+F43)*6)</f>
        <v>428</v>
      </c>
      <c r="J43" s="1">
        <f>E43+((H43+F43)*6)+((H43+G43)*6)</f>
        <v>698</v>
      </c>
      <c r="K43" s="1">
        <f>E43+((H43+F43)*6)+((H43+G43)*(6+12))</f>
        <v>1238</v>
      </c>
      <c r="L43" s="1">
        <f>E43+((H43+F43)*6)+((H43+G43)*(6+24))</f>
        <v>1778</v>
      </c>
      <c r="M43" s="1">
        <f>E43+((H43+F43)*6)+((H43+G43)*(6+(12*5)))</f>
        <v>3398</v>
      </c>
    </row>
    <row r="44" spans="1:13" x14ac:dyDescent="0.25">
      <c r="A44" t="s">
        <v>16</v>
      </c>
      <c r="B44">
        <v>15</v>
      </c>
      <c r="C44">
        <v>1</v>
      </c>
      <c r="D44" s="2">
        <v>300</v>
      </c>
      <c r="E44" s="1">
        <f>39.99+55+130+10</f>
        <v>234.99</v>
      </c>
      <c r="F44" s="1">
        <v>40</v>
      </c>
      <c r="G44" s="1">
        <v>40</v>
      </c>
      <c r="H44" s="1">
        <v>12.66</v>
      </c>
      <c r="I44" s="1">
        <f>E44+((H44+F44)*6)</f>
        <v>550.95000000000005</v>
      </c>
      <c r="J44" s="1">
        <f>E44+((H44+F44)*6)+((H44+G44)*6)</f>
        <v>866.91000000000008</v>
      </c>
      <c r="K44" s="1">
        <f>E44+((H44+F44)*6)+((H44+G44)*(6+12))</f>
        <v>1498.83</v>
      </c>
      <c r="L44" s="1">
        <f>E44+((H44+F44)*6)+((H44+G44)*(6+24))</f>
        <v>2130.75</v>
      </c>
      <c r="M44" s="1">
        <f>E44+((H44+F44)*6)+((H44+G44)*(6+(12*5)))</f>
        <v>4026.51</v>
      </c>
    </row>
    <row r="45" spans="1:13" x14ac:dyDescent="0.25">
      <c r="A45" t="s">
        <v>0</v>
      </c>
      <c r="B45">
        <v>15</v>
      </c>
      <c r="C45">
        <v>0.5</v>
      </c>
      <c r="D45" s="2">
        <v>125</v>
      </c>
      <c r="E45" s="1">
        <v>0</v>
      </c>
      <c r="F45" s="1">
        <f>30*5/6</f>
        <v>25</v>
      </c>
      <c r="G45" s="1">
        <v>60</v>
      </c>
      <c r="H45" s="1">
        <v>0</v>
      </c>
      <c r="I45" s="1">
        <f>E45+((H45+F45)*6)</f>
        <v>150</v>
      </c>
      <c r="J45" s="1">
        <f>E45+((H45+F45)*6)+((H45+G45)*6)</f>
        <v>510</v>
      </c>
      <c r="K45" s="1">
        <f>E45+((H45+F45)*6)+((H45+G45)*(6+12))</f>
        <v>1230</v>
      </c>
      <c r="L45" s="1">
        <f>E45+((H45+F45)*6)+((H45+G45)*(6+24))</f>
        <v>1950</v>
      </c>
      <c r="M45" s="1">
        <f>E45+((H45+F45)*6)+((H45+G45)*(6+(12*5)))</f>
        <v>4110</v>
      </c>
    </row>
    <row r="46" spans="1:13" x14ac:dyDescent="0.25">
      <c r="A46" t="s">
        <v>16</v>
      </c>
      <c r="B46">
        <v>25</v>
      </c>
      <c r="C46">
        <v>5</v>
      </c>
      <c r="D46" s="2">
        <v>300</v>
      </c>
      <c r="E46" s="1">
        <f>39.99+55+130+10</f>
        <v>234.99</v>
      </c>
      <c r="F46" s="1">
        <v>45</v>
      </c>
      <c r="G46" s="1">
        <v>45</v>
      </c>
      <c r="H46" s="1">
        <v>12.66</v>
      </c>
      <c r="I46" s="1">
        <f>E46+((H46+F46)*6)</f>
        <v>580.95000000000005</v>
      </c>
      <c r="J46" s="1">
        <f>E46+((H46+F46)*6)+((H46+G46)*6)</f>
        <v>926.91000000000008</v>
      </c>
      <c r="K46" s="1">
        <f>E46+((H46+F46)*6)+((H46+G46)*(6+12))</f>
        <v>1618.83</v>
      </c>
      <c r="L46" s="1">
        <f>E46+((H46+F46)*6)+((H46+G46)*(6+24))</f>
        <v>2310.75</v>
      </c>
      <c r="M46" s="1">
        <f>E46+((H46+F46)*6)+((H46+G46)*(6+(12*5)))</f>
        <v>4386.51</v>
      </c>
    </row>
    <row r="47" spans="1:13" x14ac:dyDescent="0.25">
      <c r="A47" t="s">
        <v>8</v>
      </c>
      <c r="B47">
        <v>15</v>
      </c>
      <c r="C47">
        <v>1</v>
      </c>
      <c r="D47" s="2">
        <v>150</v>
      </c>
      <c r="E47" s="1">
        <v>0</v>
      </c>
      <c r="F47" s="1">
        <v>48</v>
      </c>
      <c r="G47" s="1">
        <v>63</v>
      </c>
      <c r="H47" s="1">
        <v>0</v>
      </c>
      <c r="I47" s="1">
        <f>E47+((H47+F47)*6)</f>
        <v>288</v>
      </c>
      <c r="J47" s="1">
        <f>E47+((H47+F47)*6)+((H47+G47)*6)</f>
        <v>666</v>
      </c>
      <c r="K47" s="1">
        <f>E47+((H47+F47)*6)+((H47+G47)*(6+12))</f>
        <v>1422</v>
      </c>
      <c r="L47" s="1">
        <f>E47+((H47+F47)*6)+((H47+G47)*(6+24))</f>
        <v>2178</v>
      </c>
      <c r="M47" s="1">
        <f>E47+((H47+F47)*6)+((H47+G47)*(6+(12*5)))</f>
        <v>4446</v>
      </c>
    </row>
    <row r="48" spans="1:13" x14ac:dyDescent="0.25">
      <c r="A48" t="s">
        <v>16</v>
      </c>
      <c r="B48">
        <v>15</v>
      </c>
      <c r="C48">
        <v>1</v>
      </c>
      <c r="D48" s="2" t="s">
        <v>14</v>
      </c>
      <c r="E48" s="1">
        <f>39.99+55+130+10</f>
        <v>234.99</v>
      </c>
      <c r="F48" s="1">
        <v>48</v>
      </c>
      <c r="G48" s="1">
        <v>48</v>
      </c>
      <c r="H48" s="1">
        <v>12.66</v>
      </c>
      <c r="I48" s="1">
        <f>E48+((H48+F48)*6)</f>
        <v>598.95000000000005</v>
      </c>
      <c r="J48" s="1">
        <f>E48+((H48+F48)*6)+((H48+G48)*6)</f>
        <v>962.91000000000008</v>
      </c>
      <c r="K48" s="1">
        <f>E48+((H48+F48)*6)+((H48+G48)*(6+12))</f>
        <v>1690.83</v>
      </c>
      <c r="L48" s="1">
        <f>E48+((H48+F48)*6)+((H48+G48)*(6+24))</f>
        <v>2418.75</v>
      </c>
      <c r="M48" s="1">
        <f>E48+((H48+F48)*6)+((H48+G48)*(6+(12*5)))</f>
        <v>4602.51</v>
      </c>
    </row>
    <row r="49" spans="1:13" x14ac:dyDescent="0.25">
      <c r="A49" t="s">
        <v>0</v>
      </c>
      <c r="B49">
        <v>30</v>
      </c>
      <c r="C49">
        <v>2.5</v>
      </c>
      <c r="D49" s="2">
        <v>250</v>
      </c>
      <c r="E49" s="1">
        <v>0</v>
      </c>
      <c r="F49" s="1">
        <f>35*5/6</f>
        <v>29.166666666666668</v>
      </c>
      <c r="G49" s="1">
        <v>70</v>
      </c>
      <c r="H49" s="1">
        <v>0</v>
      </c>
      <c r="I49" s="1">
        <f>E49+((H49+F49)*6)</f>
        <v>175</v>
      </c>
      <c r="J49" s="1">
        <f>E49+((H49+F49)*6)+((H49+G49)*6)</f>
        <v>595</v>
      </c>
      <c r="K49" s="1">
        <f>E49+((H49+F49)*6)+((H49+G49)*(6+12))</f>
        <v>1435</v>
      </c>
      <c r="L49" s="1">
        <f>E49+((H49+F49)*6)+((H49+G49)*(6+24))</f>
        <v>2275</v>
      </c>
      <c r="M49" s="1">
        <f>E49+((H49+F49)*6)+((H49+G49)*(6+(12*5)))</f>
        <v>4795</v>
      </c>
    </row>
    <row r="50" spans="1:13" x14ac:dyDescent="0.25">
      <c r="A50" t="s">
        <v>8</v>
      </c>
      <c r="B50">
        <v>25</v>
      </c>
      <c r="C50">
        <v>5</v>
      </c>
      <c r="D50" s="2">
        <v>250</v>
      </c>
      <c r="E50" s="1">
        <v>0</v>
      </c>
      <c r="F50" s="1">
        <v>53</v>
      </c>
      <c r="G50" s="1">
        <v>68</v>
      </c>
      <c r="H50" s="1">
        <v>0</v>
      </c>
      <c r="I50" s="1">
        <f>E50+((H50+F50)*6)</f>
        <v>318</v>
      </c>
      <c r="J50" s="1">
        <f>E50+((H50+F50)*6)+((H50+G50)*6)</f>
        <v>726</v>
      </c>
      <c r="K50" s="1">
        <f>E50+((H50+F50)*6)+((H50+G50)*(6+12))</f>
        <v>1542</v>
      </c>
      <c r="L50" s="1">
        <f>E50+((H50+F50)*6)+((H50+G50)*(6+24))</f>
        <v>2358</v>
      </c>
      <c r="M50" s="1">
        <f>E50+((H50+F50)*6)+((H50+G50)*(6+(12*5)))</f>
        <v>4806</v>
      </c>
    </row>
    <row r="51" spans="1:13" x14ac:dyDescent="0.25">
      <c r="A51" t="s">
        <v>16</v>
      </c>
      <c r="B51">
        <v>25</v>
      </c>
      <c r="C51">
        <v>5</v>
      </c>
      <c r="D51" s="2" t="s">
        <v>14</v>
      </c>
      <c r="E51" s="1">
        <f>39.99+55+130+10</f>
        <v>234.99</v>
      </c>
      <c r="F51" s="1">
        <v>54</v>
      </c>
      <c r="G51" s="1">
        <v>54</v>
      </c>
      <c r="H51" s="1">
        <v>12.66</v>
      </c>
      <c r="I51" s="1">
        <f>E51+((H51+F51)*6)</f>
        <v>634.95000000000005</v>
      </c>
      <c r="J51" s="1">
        <f>E51+((H51+F51)*6)+((H51+G51)*6)</f>
        <v>1034.9100000000001</v>
      </c>
      <c r="K51" s="1">
        <f>E51+((H51+F51)*6)+((H51+G51)*(6+12))</f>
        <v>1834.83</v>
      </c>
      <c r="L51" s="1">
        <f>E51+((H51+F51)*6)+((H51+G51)*(6+24))</f>
        <v>2634.75</v>
      </c>
      <c r="M51" s="1">
        <f>E51+((H51+F51)*6)+((H51+G51)*(6+(12*5)))</f>
        <v>5034.5099999999993</v>
      </c>
    </row>
    <row r="52" spans="1:13" x14ac:dyDescent="0.25">
      <c r="A52" t="s">
        <v>8</v>
      </c>
      <c r="B52">
        <v>50</v>
      </c>
      <c r="C52">
        <v>10</v>
      </c>
      <c r="D52" s="2">
        <v>400</v>
      </c>
      <c r="E52" s="1">
        <v>0</v>
      </c>
      <c r="F52" s="1">
        <v>68</v>
      </c>
      <c r="G52" s="1">
        <v>83</v>
      </c>
      <c r="H52" s="1">
        <v>0</v>
      </c>
      <c r="I52" s="1">
        <f>E52+((H52+F52)*6)</f>
        <v>408</v>
      </c>
      <c r="J52" s="1">
        <f>E52+((H52+F52)*6)+((H52+G52)*6)</f>
        <v>906</v>
      </c>
      <c r="K52" s="1">
        <f>E52+((H52+F52)*6)+((H52+G52)*(6+12))</f>
        <v>1902</v>
      </c>
      <c r="L52" s="1">
        <f>E52+((H52+F52)*6)+((H52+G52)*(6+24))</f>
        <v>2898</v>
      </c>
      <c r="M52" s="1">
        <f>E52+((H52+F52)*6)+((H52+G52)*(6+(12*5)))</f>
        <v>5886</v>
      </c>
    </row>
    <row r="53" spans="1:13" x14ac:dyDescent="0.25">
      <c r="A53" t="s">
        <v>8</v>
      </c>
      <c r="B53">
        <v>100</v>
      </c>
      <c r="C53">
        <v>20</v>
      </c>
      <c r="D53" s="2">
        <v>500</v>
      </c>
      <c r="E53" s="1">
        <v>0</v>
      </c>
      <c r="F53" s="1">
        <v>73</v>
      </c>
      <c r="G53" s="1">
        <v>88</v>
      </c>
      <c r="H53" s="1">
        <v>0</v>
      </c>
      <c r="I53" s="1">
        <f>E53+((H53+F53)*6)</f>
        <v>438</v>
      </c>
      <c r="J53" s="1">
        <f>E53+((H53+F53)*6)+((H53+G53)*6)</f>
        <v>966</v>
      </c>
      <c r="K53" s="1">
        <f>E53+((H53+F53)*6)+((H53+G53)*(6+12))</f>
        <v>2022</v>
      </c>
      <c r="L53" s="1">
        <f>E53+((H53+F53)*6)+((H53+G53)*(6+24))</f>
        <v>3078</v>
      </c>
      <c r="M53" s="1">
        <f>E53+((H53+F53)*6)+((H53+G53)*(6+(12*5)))</f>
        <v>6246</v>
      </c>
    </row>
    <row r="54" spans="1:13" x14ac:dyDescent="0.25">
      <c r="A54" t="s">
        <v>15</v>
      </c>
      <c r="B54">
        <v>50</v>
      </c>
      <c r="C54">
        <v>3</v>
      </c>
      <c r="D54" s="2">
        <v>300</v>
      </c>
      <c r="E54" s="1">
        <f>99+79-20</f>
        <v>158</v>
      </c>
      <c r="F54" s="1">
        <v>85</v>
      </c>
      <c r="G54" s="1">
        <v>85</v>
      </c>
      <c r="H54" s="1">
        <v>0</v>
      </c>
      <c r="I54" s="1">
        <f>E54+((H54+F54)*6)</f>
        <v>668</v>
      </c>
      <c r="J54" s="1">
        <f>E54+((H54+F54)*6)+((H54+G54)*6)</f>
        <v>1178</v>
      </c>
      <c r="K54" s="1">
        <f>E54+((H54+F54)*6)+((H54+G54)*(6+12))</f>
        <v>2198</v>
      </c>
      <c r="L54" s="1">
        <f>E54+((H54+F54)*6)+((H54+G54)*(6+24))</f>
        <v>3218</v>
      </c>
      <c r="M54" s="1">
        <f>E54+((H54+F54)*6)+((H54+G54)*(6+(12*5)))</f>
        <v>6278</v>
      </c>
    </row>
    <row r="55" spans="1:13" x14ac:dyDescent="0.25">
      <c r="A55" t="s">
        <v>0</v>
      </c>
      <c r="B55">
        <v>60</v>
      </c>
      <c r="C55">
        <v>3</v>
      </c>
      <c r="D55" s="2">
        <v>400</v>
      </c>
      <c r="E55" s="1">
        <v>0</v>
      </c>
      <c r="F55" s="1">
        <f>90*5/6</f>
        <v>75</v>
      </c>
      <c r="G55" s="1">
        <v>90</v>
      </c>
      <c r="H55" s="1">
        <v>0</v>
      </c>
      <c r="I55" s="1">
        <f>E55+((H55+F55)*6)</f>
        <v>450</v>
      </c>
      <c r="J55" s="1">
        <f>E55+((H55+F55)*6)+((H55+G55)*6)</f>
        <v>990</v>
      </c>
      <c r="K55" s="1">
        <f>E55+((H55+F55)*6)+((H55+G55)*(6+12))</f>
        <v>2070</v>
      </c>
      <c r="L55" s="1">
        <f>E55+((H55+F55)*6)+((H55+G55)*(6+24))</f>
        <v>3150</v>
      </c>
      <c r="M55" s="1">
        <f>E55+((H55+F55)*6)+((H55+G55)*(6+(12*5)))</f>
        <v>6390</v>
      </c>
    </row>
    <row r="56" spans="1:13" x14ac:dyDescent="0.25">
      <c r="A56" t="s">
        <v>15</v>
      </c>
      <c r="B56">
        <v>50</v>
      </c>
      <c r="C56">
        <v>3</v>
      </c>
      <c r="D56" s="2" t="s">
        <v>14</v>
      </c>
      <c r="E56" s="1">
        <f>99+79-20</f>
        <v>158</v>
      </c>
      <c r="F56" s="1">
        <v>100</v>
      </c>
      <c r="G56" s="1">
        <v>100</v>
      </c>
      <c r="H56" s="1">
        <v>0</v>
      </c>
      <c r="I56" s="1">
        <f>E56+((H56+F56)*6)</f>
        <v>758</v>
      </c>
      <c r="J56" s="1">
        <f>E56+((H56+F56)*6)+((H56+G56)*6)</f>
        <v>1358</v>
      </c>
      <c r="K56" s="1">
        <f>E56+((H56+F56)*6)+((H56+G56)*(6+12))</f>
        <v>2558</v>
      </c>
      <c r="L56" s="1">
        <f>E56+((H56+F56)*6)+((H56+G56)*(6+24))</f>
        <v>3758</v>
      </c>
      <c r="M56" s="1">
        <f>E56+((H56+F56)*6)+((H56+G56)*(6+(12*5)))</f>
        <v>7358</v>
      </c>
    </row>
    <row r="57" spans="1:13" x14ac:dyDescent="0.25">
      <c r="A57" t="s">
        <v>0</v>
      </c>
      <c r="B57">
        <v>120</v>
      </c>
      <c r="C57">
        <v>6</v>
      </c>
      <c r="D57" s="2">
        <v>750</v>
      </c>
      <c r="E57" s="1">
        <v>0</v>
      </c>
      <c r="F57" s="1">
        <f>120*5/6</f>
        <v>100</v>
      </c>
      <c r="G57" s="1">
        <v>120</v>
      </c>
      <c r="H57" s="1">
        <v>0</v>
      </c>
      <c r="I57" s="1">
        <f>E57+((H57+F57)*6)</f>
        <v>600</v>
      </c>
      <c r="J57" s="1">
        <f>E57+((H57+F57)*6)+((H57+G57)*6)</f>
        <v>1320</v>
      </c>
      <c r="K57" s="1">
        <f>E57+((H57+F57)*6)+((H57+G57)*(6+12))</f>
        <v>2760</v>
      </c>
      <c r="L57" s="1">
        <f>E57+((H57+F57)*6)+((H57+G57)*(6+24))</f>
        <v>4200</v>
      </c>
      <c r="M57" s="1">
        <f>E57+((H57+F57)*6)+((H57+G57)*(6+(12*5)))</f>
        <v>8520</v>
      </c>
    </row>
    <row r="58" spans="1:13" x14ac:dyDescent="0.25">
      <c r="A58" t="s">
        <v>15</v>
      </c>
      <c r="B58">
        <v>50</v>
      </c>
      <c r="C58">
        <v>3</v>
      </c>
      <c r="D58" s="2">
        <v>300</v>
      </c>
      <c r="E58" s="1">
        <f>99+79-20</f>
        <v>158</v>
      </c>
      <c r="F58" s="1">
        <v>145</v>
      </c>
      <c r="G58" s="1">
        <v>145</v>
      </c>
      <c r="H58" s="1">
        <v>0</v>
      </c>
      <c r="I58" s="1">
        <f>E58+((H58+F58)*6)</f>
        <v>1028</v>
      </c>
      <c r="J58" s="1">
        <f>E58+((H58+F58)*6)+((H58+G58)*6)</f>
        <v>1898</v>
      </c>
      <c r="K58" s="1">
        <f>E58+((H58+F58)*6)+((H58+G58)*(6+12))</f>
        <v>3638</v>
      </c>
      <c r="L58" s="1">
        <f>E58+((H58+F58)*6)+((H58+G58)*(6+24))</f>
        <v>5378</v>
      </c>
      <c r="M58" s="1">
        <f>E58+((H58+F58)*6)+((H58+G58)*(6+(12*5)))</f>
        <v>10598</v>
      </c>
    </row>
    <row r="59" spans="1:13" x14ac:dyDescent="0.25">
      <c r="A59" t="s">
        <v>15</v>
      </c>
      <c r="B59">
        <v>50</v>
      </c>
      <c r="C59">
        <v>3</v>
      </c>
      <c r="D59" s="2" t="s">
        <v>14</v>
      </c>
      <c r="E59" s="1">
        <f>99+79-20</f>
        <v>158</v>
      </c>
      <c r="F59" s="1">
        <v>169</v>
      </c>
      <c r="G59" s="1">
        <v>169</v>
      </c>
      <c r="H59" s="1">
        <v>0</v>
      </c>
      <c r="I59" s="1">
        <f>E59+((H59+F59)*6)</f>
        <v>1172</v>
      </c>
      <c r="J59" s="1">
        <f>E59+((H59+F59)*6)+((H59+G59)*6)</f>
        <v>2186</v>
      </c>
      <c r="K59" s="1">
        <f>E59+((H59+F59)*6)+((H59+G59)*(6+12))</f>
        <v>4214</v>
      </c>
      <c r="L59" s="1">
        <f>E59+((H59+F59)*6)+((H59+G59)*(6+24))</f>
        <v>6242</v>
      </c>
      <c r="M59" s="1">
        <f>E59+((H59+F59)*6)+((H59+G59)*(6+(12*5)))</f>
        <v>12326</v>
      </c>
    </row>
    <row r="61" spans="1:13" x14ac:dyDescent="0.25">
      <c r="A61" t="s">
        <v>1</v>
      </c>
      <c r="B61" t="s">
        <v>2</v>
      </c>
      <c r="C61" t="s">
        <v>3</v>
      </c>
      <c r="D61" t="s">
        <v>4</v>
      </c>
      <c r="E61" t="s">
        <v>9</v>
      </c>
      <c r="F61" t="s">
        <v>5</v>
      </c>
      <c r="G61" t="s">
        <v>6</v>
      </c>
      <c r="H61" t="s">
        <v>10</v>
      </c>
      <c r="I61" t="s">
        <v>17</v>
      </c>
      <c r="J61" t="s">
        <v>7</v>
      </c>
      <c r="K61" t="s">
        <v>11</v>
      </c>
      <c r="L61" t="s">
        <v>12</v>
      </c>
      <c r="M61" t="s">
        <v>13</v>
      </c>
    </row>
    <row r="62" spans="1:13" x14ac:dyDescent="0.25">
      <c r="A62" t="s">
        <v>16</v>
      </c>
      <c r="B62">
        <v>15</v>
      </c>
      <c r="C62">
        <v>1</v>
      </c>
      <c r="D62" s="2">
        <v>300</v>
      </c>
      <c r="E62" s="1">
        <f>39.99+55+130+10</f>
        <v>234.99</v>
      </c>
      <c r="F62" s="1">
        <v>40</v>
      </c>
      <c r="G62" s="1">
        <v>40</v>
      </c>
      <c r="H62" s="1">
        <v>12.66</v>
      </c>
      <c r="I62" s="1">
        <f>E62+((H62+F62)*6)</f>
        <v>550.95000000000005</v>
      </c>
      <c r="J62" s="1">
        <f>E62+((H62+F62)*6)+((H62+G62)*6)</f>
        <v>866.91000000000008</v>
      </c>
      <c r="K62" s="1">
        <f>E62+((H62+F62)*6)+((H62+G62)*(6+12))</f>
        <v>1498.83</v>
      </c>
      <c r="L62" s="1">
        <f>E62+((H62+F62)*6)+((H62+G62)*(6+24))</f>
        <v>2130.75</v>
      </c>
      <c r="M62" s="1">
        <f>E62+((H62+F62)*6)+((H62+G62)*(6+(12*5)))</f>
        <v>4026.51</v>
      </c>
    </row>
    <row r="63" spans="1:13" x14ac:dyDescent="0.25">
      <c r="A63" t="s">
        <v>0</v>
      </c>
      <c r="B63">
        <v>15</v>
      </c>
      <c r="C63">
        <v>0.5</v>
      </c>
      <c r="D63" s="2">
        <v>125</v>
      </c>
      <c r="E63" s="1">
        <v>0</v>
      </c>
      <c r="F63" s="1">
        <f>30*5/6</f>
        <v>25</v>
      </c>
      <c r="G63" s="1">
        <v>60</v>
      </c>
      <c r="H63" s="1">
        <v>0</v>
      </c>
      <c r="I63" s="1">
        <f>E63+((H63+F63)*6)</f>
        <v>150</v>
      </c>
      <c r="J63" s="1">
        <f>E63+((H63+F63)*6)+((H63+G63)*6)</f>
        <v>510</v>
      </c>
      <c r="K63" s="1">
        <f>E63+((H63+F63)*6)+((H63+G63)*(6+12))</f>
        <v>1230</v>
      </c>
      <c r="L63" s="1">
        <f>E63+((H63+F63)*6)+((H63+G63)*(6+24))</f>
        <v>1950</v>
      </c>
      <c r="M63" s="1">
        <f>E63+((H63+F63)*6)+((H63+G63)*(6+(12*5)))</f>
        <v>4110</v>
      </c>
    </row>
    <row r="64" spans="1:13" x14ac:dyDescent="0.25">
      <c r="A64" t="s">
        <v>8</v>
      </c>
      <c r="B64">
        <v>15</v>
      </c>
      <c r="C64">
        <v>1</v>
      </c>
      <c r="D64" s="2">
        <v>150</v>
      </c>
      <c r="E64" s="1">
        <v>0</v>
      </c>
      <c r="F64" s="1">
        <v>48</v>
      </c>
      <c r="G64" s="1">
        <v>63</v>
      </c>
      <c r="H64" s="1">
        <v>0</v>
      </c>
      <c r="I64" s="1">
        <f>E64+((H64+F64)*6)</f>
        <v>288</v>
      </c>
      <c r="J64" s="1">
        <f>E64+((H64+F64)*6)+((H64+G64)*6)</f>
        <v>666</v>
      </c>
      <c r="K64" s="1">
        <f>E64+((H64+F64)*6)+((H64+G64)*(6+12))</f>
        <v>1422</v>
      </c>
      <c r="L64" s="1">
        <f>E64+((H64+F64)*6)+((H64+G64)*(6+24))</f>
        <v>2178</v>
      </c>
      <c r="M64" s="1">
        <f>E64+((H64+F64)*6)+((H64+G64)*(6+(12*5)))</f>
        <v>4446</v>
      </c>
    </row>
    <row r="65" spans="1:13" x14ac:dyDescent="0.25">
      <c r="A65" t="s">
        <v>16</v>
      </c>
      <c r="B65">
        <v>15</v>
      </c>
      <c r="C65">
        <v>1</v>
      </c>
      <c r="D65" s="2" t="s">
        <v>14</v>
      </c>
      <c r="E65" s="1">
        <f>39.99+55+130+10</f>
        <v>234.99</v>
      </c>
      <c r="F65" s="1">
        <v>48</v>
      </c>
      <c r="G65" s="1">
        <v>48</v>
      </c>
      <c r="H65" s="1">
        <v>12.66</v>
      </c>
      <c r="I65" s="1">
        <f>E65+((H65+F65)*6)</f>
        <v>598.95000000000005</v>
      </c>
      <c r="J65" s="1">
        <f>E65+((H65+F65)*6)+((H65+G65)*6)</f>
        <v>962.91000000000008</v>
      </c>
      <c r="K65" s="1">
        <f>E65+((H65+F65)*6)+((H65+G65)*(6+12))</f>
        <v>1690.83</v>
      </c>
      <c r="L65" s="1">
        <f>E65+((H65+F65)*6)+((H65+G65)*(6+24))</f>
        <v>2418.75</v>
      </c>
      <c r="M65" s="1">
        <f>E65+((H65+F65)*6)+((H65+G65)*(6+(12*5)))</f>
        <v>4602.51</v>
      </c>
    </row>
    <row r="66" spans="1:13" x14ac:dyDescent="0.25">
      <c r="A66" t="s">
        <v>15</v>
      </c>
      <c r="B66">
        <v>25</v>
      </c>
      <c r="C66">
        <v>2.5</v>
      </c>
      <c r="D66" s="2">
        <v>300</v>
      </c>
      <c r="E66" s="1">
        <f>99+79-20</f>
        <v>158</v>
      </c>
      <c r="F66" s="1">
        <v>39</v>
      </c>
      <c r="G66" s="1">
        <v>39</v>
      </c>
      <c r="H66" s="1">
        <v>0</v>
      </c>
      <c r="I66" s="1">
        <f>E66+((H66+F66)*6)</f>
        <v>392</v>
      </c>
      <c r="J66" s="1">
        <f>E66+((H66+F66)*6)+((H66+G66)*6)</f>
        <v>626</v>
      </c>
      <c r="K66" s="1">
        <f>E66+((H66+F66)*6)+((H66+G66)*(6+12))</f>
        <v>1094</v>
      </c>
      <c r="L66" s="1">
        <f>E66+((H66+F66)*6)+((H66+G66)*(6+24))</f>
        <v>1562</v>
      </c>
      <c r="M66" s="1">
        <f>E66+((H66+F66)*6)+((H66+G66)*(6+(12*5)))</f>
        <v>2966</v>
      </c>
    </row>
    <row r="67" spans="1:13" x14ac:dyDescent="0.25">
      <c r="A67" t="s">
        <v>15</v>
      </c>
      <c r="B67">
        <v>25</v>
      </c>
      <c r="C67">
        <v>2.5</v>
      </c>
      <c r="D67" s="2" t="s">
        <v>14</v>
      </c>
      <c r="E67" s="1">
        <f>99+79-20</f>
        <v>158</v>
      </c>
      <c r="F67" s="1">
        <v>45</v>
      </c>
      <c r="G67" s="1">
        <v>45</v>
      </c>
      <c r="H67" s="1">
        <v>0</v>
      </c>
      <c r="I67" s="1">
        <f>E67+((H67+F67)*6)</f>
        <v>428</v>
      </c>
      <c r="J67" s="1">
        <f>E67+((H67+F67)*6)+((H67+G67)*6)</f>
        <v>698</v>
      </c>
      <c r="K67" s="1">
        <f>E67+((H67+F67)*6)+((H67+G67)*(6+12))</f>
        <v>1238</v>
      </c>
      <c r="L67" s="1">
        <f>E67+((H67+F67)*6)+((H67+G67)*(6+24))</f>
        <v>1778</v>
      </c>
      <c r="M67" s="1">
        <f>E67+((H67+F67)*6)+((H67+G67)*(6+(12*5)))</f>
        <v>3398</v>
      </c>
    </row>
    <row r="68" spans="1:13" x14ac:dyDescent="0.25">
      <c r="A68" t="s">
        <v>16</v>
      </c>
      <c r="B68">
        <v>25</v>
      </c>
      <c r="C68">
        <v>5</v>
      </c>
      <c r="D68" s="2">
        <v>300</v>
      </c>
      <c r="E68" s="1">
        <f>39.99+55+130+10</f>
        <v>234.99</v>
      </c>
      <c r="F68" s="1">
        <v>45</v>
      </c>
      <c r="G68" s="1">
        <v>45</v>
      </c>
      <c r="H68" s="1">
        <v>12.66</v>
      </c>
      <c r="I68" s="1">
        <f>E68+((H68+F68)*6)</f>
        <v>580.95000000000005</v>
      </c>
      <c r="J68" s="1">
        <f>E68+((H68+F68)*6)+((H68+G68)*6)</f>
        <v>926.91000000000008</v>
      </c>
      <c r="K68" s="1">
        <f>E68+((H68+F68)*6)+((H68+G68)*(6+12))</f>
        <v>1618.83</v>
      </c>
      <c r="L68" s="1">
        <f>E68+((H68+F68)*6)+((H68+G68)*(6+24))</f>
        <v>2310.75</v>
      </c>
      <c r="M68" s="1">
        <f>E68+((H68+F68)*6)+((H68+G68)*(6+(12*5)))</f>
        <v>4386.51</v>
      </c>
    </row>
    <row r="69" spans="1:13" x14ac:dyDescent="0.25">
      <c r="A69" t="s">
        <v>8</v>
      </c>
      <c r="B69">
        <v>25</v>
      </c>
      <c r="C69">
        <v>5</v>
      </c>
      <c r="D69" s="2">
        <v>250</v>
      </c>
      <c r="E69" s="1">
        <v>0</v>
      </c>
      <c r="F69" s="1">
        <v>53</v>
      </c>
      <c r="G69" s="1">
        <v>68</v>
      </c>
      <c r="H69" s="1">
        <v>0</v>
      </c>
      <c r="I69" s="1">
        <f>E69+((H69+F69)*6)</f>
        <v>318</v>
      </c>
      <c r="J69" s="1">
        <f>E69+((H69+F69)*6)+((H69+G69)*6)</f>
        <v>726</v>
      </c>
      <c r="K69" s="1">
        <f>E69+((H69+F69)*6)+((H69+G69)*(6+12))</f>
        <v>1542</v>
      </c>
      <c r="L69" s="1">
        <f>E69+((H69+F69)*6)+((H69+G69)*(6+24))</f>
        <v>2358</v>
      </c>
      <c r="M69" s="1">
        <f>E69+((H69+F69)*6)+((H69+G69)*(6+(12*5)))</f>
        <v>4806</v>
      </c>
    </row>
    <row r="70" spans="1:13" x14ac:dyDescent="0.25">
      <c r="A70" t="s">
        <v>16</v>
      </c>
      <c r="B70">
        <v>25</v>
      </c>
      <c r="C70">
        <v>5</v>
      </c>
      <c r="D70" s="2" t="s">
        <v>14</v>
      </c>
      <c r="E70" s="1">
        <f>39.99+55+130+10</f>
        <v>234.99</v>
      </c>
      <c r="F70" s="1">
        <v>54</v>
      </c>
      <c r="G70" s="1">
        <v>54</v>
      </c>
      <c r="H70" s="1">
        <v>12.66</v>
      </c>
      <c r="I70" s="1">
        <f>E70+((H70+F70)*6)</f>
        <v>634.95000000000005</v>
      </c>
      <c r="J70" s="1">
        <f>E70+((H70+F70)*6)+((H70+G70)*6)</f>
        <v>1034.9100000000001</v>
      </c>
      <c r="K70" s="1">
        <f>E70+((H70+F70)*6)+((H70+G70)*(6+12))</f>
        <v>1834.83</v>
      </c>
      <c r="L70" s="1">
        <f>E70+((H70+F70)*6)+((H70+G70)*(6+24))</f>
        <v>2634.75</v>
      </c>
      <c r="M70" s="1">
        <f>E70+((H70+F70)*6)+((H70+G70)*(6+(12*5)))</f>
        <v>5034.5099999999993</v>
      </c>
    </row>
    <row r="71" spans="1:13" x14ac:dyDescent="0.25">
      <c r="A71" t="s">
        <v>0</v>
      </c>
      <c r="B71">
        <v>30</v>
      </c>
      <c r="C71">
        <v>2.5</v>
      </c>
      <c r="D71" s="2">
        <v>250</v>
      </c>
      <c r="E71" s="1">
        <v>0</v>
      </c>
      <c r="F71" s="1">
        <f>35*5/6</f>
        <v>29.166666666666668</v>
      </c>
      <c r="G71" s="1">
        <v>70</v>
      </c>
      <c r="H71" s="1">
        <v>0</v>
      </c>
      <c r="I71" s="1">
        <f>E71+((H71+F71)*6)</f>
        <v>175</v>
      </c>
      <c r="J71" s="1">
        <f>E71+((H71+F71)*6)+((H71+G71)*6)</f>
        <v>595</v>
      </c>
      <c r="K71" s="1">
        <f>E71+((H71+F71)*6)+((H71+G71)*(6+12))</f>
        <v>1435</v>
      </c>
      <c r="L71" s="1">
        <f>E71+((H71+F71)*6)+((H71+G71)*(6+24))</f>
        <v>2275</v>
      </c>
      <c r="M71" s="1">
        <f>E71+((H71+F71)*6)+((H71+G71)*(6+(12*5)))</f>
        <v>4795</v>
      </c>
    </row>
    <row r="72" spans="1:13" x14ac:dyDescent="0.25">
      <c r="A72" t="s">
        <v>8</v>
      </c>
      <c r="B72">
        <v>50</v>
      </c>
      <c r="C72">
        <v>10</v>
      </c>
      <c r="D72" s="2">
        <v>400</v>
      </c>
      <c r="E72" s="1">
        <v>0</v>
      </c>
      <c r="F72" s="1">
        <v>68</v>
      </c>
      <c r="G72" s="1">
        <v>83</v>
      </c>
      <c r="H72" s="1">
        <v>0</v>
      </c>
      <c r="I72" s="1">
        <f>E72+((H72+F72)*6)</f>
        <v>408</v>
      </c>
      <c r="J72" s="1">
        <f>E72+((H72+F72)*6)+((H72+G72)*6)</f>
        <v>906</v>
      </c>
      <c r="K72" s="1">
        <f>E72+((H72+F72)*6)+((H72+G72)*(6+12))</f>
        <v>1902</v>
      </c>
      <c r="L72" s="1">
        <f>E72+((H72+F72)*6)+((H72+G72)*(6+24))</f>
        <v>2898</v>
      </c>
      <c r="M72" s="1">
        <f>E72+((H72+F72)*6)+((H72+G72)*(6+(12*5)))</f>
        <v>5886</v>
      </c>
    </row>
    <row r="73" spans="1:13" x14ac:dyDescent="0.25">
      <c r="A73" t="s">
        <v>15</v>
      </c>
      <c r="B73">
        <v>50</v>
      </c>
      <c r="C73">
        <v>3</v>
      </c>
      <c r="D73" s="2">
        <v>300</v>
      </c>
      <c r="E73" s="1">
        <f>99+79-20</f>
        <v>158</v>
      </c>
      <c r="F73" s="1">
        <v>85</v>
      </c>
      <c r="G73" s="1">
        <v>85</v>
      </c>
      <c r="H73" s="1">
        <v>0</v>
      </c>
      <c r="I73" s="1">
        <f>E73+((H73+F73)*6)</f>
        <v>668</v>
      </c>
      <c r="J73" s="1">
        <f>E73+((H73+F73)*6)+((H73+G73)*6)</f>
        <v>1178</v>
      </c>
      <c r="K73" s="1">
        <f>E73+((H73+F73)*6)+((H73+G73)*(6+12))</f>
        <v>2198</v>
      </c>
      <c r="L73" s="1">
        <f>E73+((H73+F73)*6)+((H73+G73)*(6+24))</f>
        <v>3218</v>
      </c>
      <c r="M73" s="1">
        <f>E73+((H73+F73)*6)+((H73+G73)*(6+(12*5)))</f>
        <v>6278</v>
      </c>
    </row>
    <row r="74" spans="1:13" x14ac:dyDescent="0.25">
      <c r="A74" t="s">
        <v>15</v>
      </c>
      <c r="B74">
        <v>50</v>
      </c>
      <c r="C74">
        <v>3</v>
      </c>
      <c r="D74" s="2" t="s">
        <v>14</v>
      </c>
      <c r="E74" s="1">
        <f>99+79-20</f>
        <v>158</v>
      </c>
      <c r="F74" s="1">
        <v>100</v>
      </c>
      <c r="G74" s="1">
        <v>100</v>
      </c>
      <c r="H74" s="1">
        <v>0</v>
      </c>
      <c r="I74" s="1">
        <f>E74+((H74+F74)*6)</f>
        <v>758</v>
      </c>
      <c r="J74" s="1">
        <f>E74+((H74+F74)*6)+((H74+G74)*6)</f>
        <v>1358</v>
      </c>
      <c r="K74" s="1">
        <f>E74+((H74+F74)*6)+((H74+G74)*(6+12))</f>
        <v>2558</v>
      </c>
      <c r="L74" s="1">
        <f>E74+((H74+F74)*6)+((H74+G74)*(6+24))</f>
        <v>3758</v>
      </c>
      <c r="M74" s="1">
        <f>E74+((H74+F74)*6)+((H74+G74)*(6+(12*5)))</f>
        <v>7358</v>
      </c>
    </row>
    <row r="75" spans="1:13" x14ac:dyDescent="0.25">
      <c r="A75" t="s">
        <v>15</v>
      </c>
      <c r="B75">
        <v>50</v>
      </c>
      <c r="C75">
        <v>3</v>
      </c>
      <c r="D75" s="2">
        <v>300</v>
      </c>
      <c r="E75" s="1">
        <f>99+79-20</f>
        <v>158</v>
      </c>
      <c r="F75" s="1">
        <v>145</v>
      </c>
      <c r="G75" s="1">
        <v>145</v>
      </c>
      <c r="H75" s="1">
        <v>0</v>
      </c>
      <c r="I75" s="1">
        <f>E75+((H75+F75)*6)</f>
        <v>1028</v>
      </c>
      <c r="J75" s="1">
        <f>E75+((H75+F75)*6)+((H75+G75)*6)</f>
        <v>1898</v>
      </c>
      <c r="K75" s="1">
        <f>E75+((H75+F75)*6)+((H75+G75)*(6+12))</f>
        <v>3638</v>
      </c>
      <c r="L75" s="1">
        <f>E75+((H75+F75)*6)+((H75+G75)*(6+24))</f>
        <v>5378</v>
      </c>
      <c r="M75" s="1">
        <f>E75+((H75+F75)*6)+((H75+G75)*(6+(12*5)))</f>
        <v>10598</v>
      </c>
    </row>
    <row r="76" spans="1:13" x14ac:dyDescent="0.25">
      <c r="A76" t="s">
        <v>15</v>
      </c>
      <c r="B76">
        <v>50</v>
      </c>
      <c r="C76">
        <v>3</v>
      </c>
      <c r="D76" s="2" t="s">
        <v>14</v>
      </c>
      <c r="E76" s="1">
        <f>99+79-20</f>
        <v>158</v>
      </c>
      <c r="F76" s="1">
        <v>169</v>
      </c>
      <c r="G76" s="1">
        <v>169</v>
      </c>
      <c r="H76" s="1">
        <v>0</v>
      </c>
      <c r="I76" s="1">
        <f>E76+((H76+F76)*6)</f>
        <v>1172</v>
      </c>
      <c r="J76" s="1">
        <f>E76+((H76+F76)*6)+((H76+G76)*6)</f>
        <v>2186</v>
      </c>
      <c r="K76" s="1">
        <f>E76+((H76+F76)*6)+((H76+G76)*(6+12))</f>
        <v>4214</v>
      </c>
      <c r="L76" s="1">
        <f>E76+((H76+F76)*6)+((H76+G76)*(6+24))</f>
        <v>6242</v>
      </c>
      <c r="M76" s="1">
        <f>E76+((H76+F76)*6)+((H76+G76)*(6+(12*5)))</f>
        <v>12326</v>
      </c>
    </row>
    <row r="77" spans="1:13" x14ac:dyDescent="0.25">
      <c r="A77" t="s">
        <v>0</v>
      </c>
      <c r="B77">
        <v>60</v>
      </c>
      <c r="C77">
        <v>3</v>
      </c>
      <c r="D77" s="2">
        <v>400</v>
      </c>
      <c r="E77" s="1">
        <v>0</v>
      </c>
      <c r="F77" s="1">
        <f>90*5/6</f>
        <v>75</v>
      </c>
      <c r="G77" s="1">
        <v>90</v>
      </c>
      <c r="H77" s="1">
        <v>0</v>
      </c>
      <c r="I77" s="1">
        <f>E77+((H77+F77)*6)</f>
        <v>450</v>
      </c>
      <c r="J77" s="1">
        <f>E77+((H77+F77)*6)+((H77+G77)*6)</f>
        <v>990</v>
      </c>
      <c r="K77" s="1">
        <f>E77+((H77+F77)*6)+((H77+G77)*(6+12))</f>
        <v>2070</v>
      </c>
      <c r="L77" s="1">
        <f>E77+((H77+F77)*6)+((H77+G77)*(6+24))</f>
        <v>3150</v>
      </c>
      <c r="M77" s="1">
        <f>E77+((H77+F77)*6)+((H77+G77)*(6+(12*5)))</f>
        <v>6390</v>
      </c>
    </row>
    <row r="78" spans="1:13" x14ac:dyDescent="0.25">
      <c r="A78" t="s">
        <v>8</v>
      </c>
      <c r="B78">
        <v>100</v>
      </c>
      <c r="C78">
        <v>20</v>
      </c>
      <c r="D78" s="2">
        <v>500</v>
      </c>
      <c r="E78" s="1">
        <v>0</v>
      </c>
      <c r="F78" s="1">
        <v>73</v>
      </c>
      <c r="G78" s="1">
        <v>88</v>
      </c>
      <c r="H78" s="1">
        <v>0</v>
      </c>
      <c r="I78" s="1">
        <f>E78+((H78+F78)*6)</f>
        <v>438</v>
      </c>
      <c r="J78" s="1">
        <f>E78+((H78+F78)*6)+((H78+G78)*6)</f>
        <v>966</v>
      </c>
      <c r="K78" s="1">
        <f>E78+((H78+F78)*6)+((H78+G78)*(6+12))</f>
        <v>2022</v>
      </c>
      <c r="L78" s="1">
        <f>E78+((H78+F78)*6)+((H78+G78)*(6+24))</f>
        <v>3078</v>
      </c>
      <c r="M78" s="1">
        <f>E78+((H78+F78)*6)+((H78+G78)*(6+(12*5)))</f>
        <v>6246</v>
      </c>
    </row>
    <row r="79" spans="1:13" x14ac:dyDescent="0.25">
      <c r="A79" t="s">
        <v>0</v>
      </c>
      <c r="B79">
        <v>120</v>
      </c>
      <c r="C79">
        <v>6</v>
      </c>
      <c r="D79" s="2">
        <v>750</v>
      </c>
      <c r="E79" s="1">
        <v>0</v>
      </c>
      <c r="F79" s="1">
        <f>120*5/6</f>
        <v>100</v>
      </c>
      <c r="G79" s="1">
        <v>120</v>
      </c>
      <c r="H79" s="1">
        <v>0</v>
      </c>
      <c r="I79" s="1">
        <f>E79+((H79+F79)*6)</f>
        <v>600</v>
      </c>
      <c r="J79" s="1">
        <f>E79+((H79+F79)*6)+((H79+G79)*6)</f>
        <v>1320</v>
      </c>
      <c r="K79" s="1">
        <f>E79+((H79+F79)*6)+((H79+G79)*(6+12))</f>
        <v>2760</v>
      </c>
      <c r="L79" s="1">
        <f>E79+((H79+F79)*6)+((H79+G79)*(6+24))</f>
        <v>4200</v>
      </c>
      <c r="M79" s="1">
        <f>E79+((H79+F79)*6)+((H79+G79)*(6+(12*5)))</f>
        <v>8520</v>
      </c>
    </row>
  </sheetData>
  <pageMargins left="0.7" right="0.7" top="0.75" bottom="0.75" header="0.3" footer="0.3"/>
  <pageSetup scale="66" fitToHeight="0" orientation="landscape" r:id="rId1"/>
  <rowBreaks count="1" manualBreakCount="1">
    <brk id="40" max="16383" man="1"/>
  </rowBreaks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Mackenzie, Rob - Contractor</dc:creator>
  <cp:lastModifiedBy>Mackenzie, Rob - Contractor</cp:lastModifiedBy>
  <cp:lastPrinted>2015-04-24T21:35:15Z</cp:lastPrinted>
  <dcterms:created xsi:type="dcterms:W3CDTF">2015-04-24T18:15:41Z</dcterms:created>
  <dcterms:modified xsi:type="dcterms:W3CDTF">2015-05-01T03:25:20Z</dcterms:modified>
</cp:coreProperties>
</file>